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92.168.11.254\data\☆渉外部\事務\河野\"/>
    </mc:Choice>
  </mc:AlternateContent>
  <xr:revisionPtr revIDLastSave="0" documentId="8_{240191E8-1A3F-42EF-8FBF-2632BE80B5A2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事前入金明細書" sheetId="3" r:id="rId1"/>
    <sheet name="記入例" sheetId="5" r:id="rId2"/>
    <sheet name="支払通知書" sheetId="4" state="hidden" r:id="rId3"/>
  </sheets>
  <definedNames>
    <definedName name="_xlnm.Print_Area" localSheetId="1">記入例!$A$1:$L$48</definedName>
    <definedName name="_xlnm.Print_Area" localSheetId="2">支払通知書!$A$1:$L$91</definedName>
    <definedName name="_xlnm.Print_Area" localSheetId="0">事前入金明細書!$A$1:$L$48</definedName>
    <definedName name="_xlnm.Print_Titles" localSheetId="1">記入例!$19:$28</definedName>
    <definedName name="_xlnm.Print_Titles" localSheetId="2">支払通知書!$21:$21</definedName>
    <definedName name="_xlnm.Print_Titles" localSheetId="0">事前入金明細書!$19:$28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0" i="5" l="1"/>
  <c r="B31" i="5" s="1"/>
  <c r="B32" i="5" s="1"/>
  <c r="B33" i="5" s="1"/>
  <c r="B34" i="5" s="1"/>
  <c r="B35" i="5" s="1"/>
  <c r="B36" i="5" s="1"/>
  <c r="B37" i="5" s="1"/>
  <c r="B38" i="5" s="1"/>
  <c r="B39" i="5" s="1"/>
  <c r="B40" i="5" s="1"/>
  <c r="B41" i="5" s="1"/>
  <c r="B42" i="5" s="1"/>
  <c r="B43" i="5" s="1"/>
  <c r="B44" i="5" s="1"/>
  <c r="B45" i="5" s="1"/>
  <c r="B46" i="5" s="1"/>
  <c r="B47" i="5" s="1"/>
  <c r="B48" i="5" s="1"/>
  <c r="F27" i="5"/>
  <c r="C27" i="5"/>
  <c r="F26" i="5"/>
  <c r="J26" i="5" s="1"/>
  <c r="C26" i="5"/>
  <c r="F16" i="5"/>
  <c r="J8" i="5"/>
  <c r="J11" i="5" s="1"/>
  <c r="J10" i="5" l="1"/>
  <c r="J13" i="5" s="1"/>
  <c r="J13" i="3" l="1"/>
  <c r="J11" i="3"/>
  <c r="J8" i="3"/>
  <c r="F16" i="3"/>
  <c r="F27" i="3"/>
  <c r="F26" i="3"/>
  <c r="C27" i="3"/>
  <c r="C26" i="3"/>
  <c r="C1" i="4"/>
  <c r="A9" i="4"/>
  <c r="A8" i="4"/>
  <c r="A7" i="4"/>
  <c r="A6" i="4"/>
  <c r="L91" i="4"/>
  <c r="L90" i="4"/>
  <c r="L89" i="4"/>
  <c r="L88" i="4"/>
  <c r="L87" i="4"/>
  <c r="L86" i="4"/>
  <c r="L85" i="4"/>
  <c r="L84" i="4"/>
  <c r="L83" i="4"/>
  <c r="L82" i="4"/>
  <c r="L81" i="4"/>
  <c r="L80" i="4"/>
  <c r="L79" i="4"/>
  <c r="L78" i="4"/>
  <c r="L77" i="4"/>
  <c r="L76" i="4"/>
  <c r="L75" i="4"/>
  <c r="L74" i="4"/>
  <c r="L73" i="4"/>
  <c r="L72" i="4"/>
  <c r="L71" i="4"/>
  <c r="L70" i="4"/>
  <c r="L69" i="4"/>
  <c r="L68" i="4"/>
  <c r="L67" i="4"/>
  <c r="L66" i="4"/>
  <c r="L65" i="4"/>
  <c r="L64" i="4"/>
  <c r="L63" i="4"/>
  <c r="L62" i="4"/>
  <c r="L61" i="4"/>
  <c r="L60" i="4"/>
  <c r="L59" i="4"/>
  <c r="L58" i="4"/>
  <c r="L57" i="4"/>
  <c r="L56" i="4"/>
  <c r="L55" i="4"/>
  <c r="L54" i="4"/>
  <c r="L53" i="4"/>
  <c r="L52" i="4"/>
  <c r="L51" i="4"/>
  <c r="L50" i="4"/>
  <c r="L49" i="4"/>
  <c r="L48" i="4"/>
  <c r="L47" i="4"/>
  <c r="L46" i="4"/>
  <c r="L45" i="4"/>
  <c r="L44" i="4"/>
  <c r="L43" i="4"/>
  <c r="L42" i="4"/>
  <c r="L41" i="4"/>
  <c r="L40" i="4"/>
  <c r="L39" i="4"/>
  <c r="L38" i="4"/>
  <c r="L37" i="4"/>
  <c r="L36" i="4"/>
  <c r="L35" i="4"/>
  <c r="L34" i="4"/>
  <c r="L33" i="4"/>
  <c r="L32" i="4"/>
  <c r="L31" i="4"/>
  <c r="L30" i="4"/>
  <c r="L29" i="4"/>
  <c r="L28" i="4"/>
  <c r="L27" i="4"/>
  <c r="L26" i="4"/>
  <c r="L25" i="4"/>
  <c r="L24" i="4"/>
  <c r="L23" i="4"/>
  <c r="J91" i="4"/>
  <c r="J90" i="4"/>
  <c r="J89" i="4"/>
  <c r="J88" i="4"/>
  <c r="J87" i="4"/>
  <c r="J86" i="4"/>
  <c r="J85" i="4"/>
  <c r="J84" i="4"/>
  <c r="J83" i="4"/>
  <c r="J82" i="4"/>
  <c r="J81" i="4"/>
  <c r="J80" i="4"/>
  <c r="J79" i="4"/>
  <c r="J78" i="4"/>
  <c r="J77" i="4"/>
  <c r="J76" i="4"/>
  <c r="J75" i="4"/>
  <c r="J74" i="4"/>
  <c r="J73" i="4"/>
  <c r="J72" i="4"/>
  <c r="J71" i="4"/>
  <c r="J70" i="4"/>
  <c r="J69" i="4"/>
  <c r="J68" i="4"/>
  <c r="J67" i="4"/>
  <c r="J66" i="4"/>
  <c r="J65" i="4"/>
  <c r="J64" i="4"/>
  <c r="J63" i="4"/>
  <c r="J62" i="4"/>
  <c r="J61" i="4"/>
  <c r="J60" i="4"/>
  <c r="J59" i="4"/>
  <c r="J58" i="4"/>
  <c r="J57" i="4"/>
  <c r="J56" i="4"/>
  <c r="J55" i="4"/>
  <c r="J54" i="4"/>
  <c r="J53" i="4"/>
  <c r="J52" i="4"/>
  <c r="J51" i="4"/>
  <c r="J50" i="4"/>
  <c r="J49" i="4"/>
  <c r="J48" i="4"/>
  <c r="J47" i="4"/>
  <c r="J46" i="4"/>
  <c r="J45" i="4"/>
  <c r="J44" i="4"/>
  <c r="J43" i="4"/>
  <c r="J42" i="4"/>
  <c r="J41" i="4"/>
  <c r="J40" i="4"/>
  <c r="J39" i="4"/>
  <c r="J38" i="4"/>
  <c r="J37" i="4"/>
  <c r="J36" i="4"/>
  <c r="J35" i="4"/>
  <c r="J34" i="4"/>
  <c r="J33" i="4"/>
  <c r="J32" i="4"/>
  <c r="J31" i="4"/>
  <c r="J30" i="4"/>
  <c r="J29" i="4"/>
  <c r="J28" i="4"/>
  <c r="J27" i="4"/>
  <c r="J26" i="4"/>
  <c r="J25" i="4"/>
  <c r="J24" i="4"/>
  <c r="J23" i="4"/>
  <c r="I91" i="4"/>
  <c r="I90" i="4"/>
  <c r="I89" i="4"/>
  <c r="I88" i="4"/>
  <c r="I87" i="4"/>
  <c r="I86" i="4"/>
  <c r="I85" i="4"/>
  <c r="I84" i="4"/>
  <c r="I83" i="4"/>
  <c r="I82" i="4"/>
  <c r="I81" i="4"/>
  <c r="I80" i="4"/>
  <c r="I79" i="4"/>
  <c r="I78" i="4"/>
  <c r="I77" i="4"/>
  <c r="I76" i="4"/>
  <c r="I75" i="4"/>
  <c r="I74" i="4"/>
  <c r="I73" i="4"/>
  <c r="I72" i="4"/>
  <c r="I71" i="4"/>
  <c r="I70" i="4"/>
  <c r="I69" i="4"/>
  <c r="I68" i="4"/>
  <c r="I67" i="4"/>
  <c r="I66" i="4"/>
  <c r="I65" i="4"/>
  <c r="I64" i="4"/>
  <c r="I63" i="4"/>
  <c r="I62" i="4"/>
  <c r="I61" i="4"/>
  <c r="I60" i="4"/>
  <c r="I59" i="4"/>
  <c r="I58" i="4"/>
  <c r="I57" i="4"/>
  <c r="I56" i="4"/>
  <c r="I55" i="4"/>
  <c r="I54" i="4"/>
  <c r="I53" i="4"/>
  <c r="I52" i="4"/>
  <c r="I51" i="4"/>
  <c r="I50" i="4"/>
  <c r="I49" i="4"/>
  <c r="I48" i="4"/>
  <c r="I47" i="4"/>
  <c r="I46" i="4"/>
  <c r="I45" i="4"/>
  <c r="I44" i="4"/>
  <c r="I43" i="4"/>
  <c r="I42" i="4"/>
  <c r="I41" i="4"/>
  <c r="I40" i="4"/>
  <c r="I39" i="4"/>
  <c r="I38" i="4"/>
  <c r="I37" i="4"/>
  <c r="I36" i="4"/>
  <c r="I35" i="4"/>
  <c r="I34" i="4"/>
  <c r="I33" i="4"/>
  <c r="I32" i="4"/>
  <c r="I31" i="4"/>
  <c r="I30" i="4"/>
  <c r="I29" i="4"/>
  <c r="I28" i="4"/>
  <c r="I27" i="4"/>
  <c r="I26" i="4"/>
  <c r="I25" i="4"/>
  <c r="I24" i="4"/>
  <c r="I23" i="4"/>
  <c r="H91" i="4"/>
  <c r="H90" i="4"/>
  <c r="H89" i="4"/>
  <c r="H88" i="4"/>
  <c r="H87" i="4"/>
  <c r="H86" i="4"/>
  <c r="H85" i="4"/>
  <c r="H84" i="4"/>
  <c r="H83" i="4"/>
  <c r="H82" i="4"/>
  <c r="H81" i="4"/>
  <c r="H80" i="4"/>
  <c r="H79" i="4"/>
  <c r="H78" i="4"/>
  <c r="H77" i="4"/>
  <c r="H76" i="4"/>
  <c r="H75" i="4"/>
  <c r="H74" i="4"/>
  <c r="H73" i="4"/>
  <c r="H72" i="4"/>
  <c r="H71" i="4"/>
  <c r="H70" i="4"/>
  <c r="H69" i="4"/>
  <c r="H68" i="4"/>
  <c r="H67" i="4"/>
  <c r="H66" i="4"/>
  <c r="H65" i="4"/>
  <c r="H64" i="4"/>
  <c r="H63" i="4"/>
  <c r="H62" i="4"/>
  <c r="H61" i="4"/>
  <c r="H60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G91" i="4"/>
  <c r="G90" i="4"/>
  <c r="G89" i="4"/>
  <c r="G88" i="4"/>
  <c r="G87" i="4"/>
  <c r="G86" i="4"/>
  <c r="G85" i="4"/>
  <c r="G84" i="4"/>
  <c r="G83" i="4"/>
  <c r="G82" i="4"/>
  <c r="G81" i="4"/>
  <c r="G80" i="4"/>
  <c r="G79" i="4"/>
  <c r="G78" i="4"/>
  <c r="G77" i="4"/>
  <c r="G76" i="4"/>
  <c r="G75" i="4"/>
  <c r="G74" i="4"/>
  <c r="G73" i="4"/>
  <c r="G72" i="4"/>
  <c r="G71" i="4"/>
  <c r="G70" i="4"/>
  <c r="G69" i="4"/>
  <c r="G68" i="4"/>
  <c r="G67" i="4"/>
  <c r="G66" i="4"/>
  <c r="G65" i="4"/>
  <c r="G64" i="4"/>
  <c r="G63" i="4"/>
  <c r="G62" i="4"/>
  <c r="G61" i="4"/>
  <c r="G60" i="4"/>
  <c r="G59" i="4"/>
  <c r="G58" i="4"/>
  <c r="G57" i="4"/>
  <c r="G56" i="4"/>
  <c r="G55" i="4"/>
  <c r="G54" i="4"/>
  <c r="G53" i="4"/>
  <c r="G52" i="4"/>
  <c r="G51" i="4"/>
  <c r="G50" i="4"/>
  <c r="G49" i="4"/>
  <c r="G48" i="4"/>
  <c r="G47" i="4"/>
  <c r="G46" i="4"/>
  <c r="G45" i="4"/>
  <c r="G44" i="4"/>
  <c r="G43" i="4"/>
  <c r="G42" i="4"/>
  <c r="G41" i="4"/>
  <c r="G40" i="4"/>
  <c r="G39" i="4"/>
  <c r="G38" i="4"/>
  <c r="G37" i="4"/>
  <c r="G36" i="4"/>
  <c r="G35" i="4"/>
  <c r="G34" i="4"/>
  <c r="G33" i="4"/>
  <c r="G32" i="4"/>
  <c r="G31" i="4"/>
  <c r="G30" i="4"/>
  <c r="G29" i="4"/>
  <c r="G28" i="4"/>
  <c r="G27" i="4"/>
  <c r="G26" i="4"/>
  <c r="G25" i="4"/>
  <c r="G24" i="4"/>
  <c r="G23" i="4"/>
  <c r="F91" i="4"/>
  <c r="F90" i="4"/>
  <c r="F89" i="4"/>
  <c r="F88" i="4"/>
  <c r="F87" i="4"/>
  <c r="F86" i="4"/>
  <c r="F85" i="4"/>
  <c r="F84" i="4"/>
  <c r="F83" i="4"/>
  <c r="F82" i="4"/>
  <c r="F81" i="4"/>
  <c r="F80" i="4"/>
  <c r="F79" i="4"/>
  <c r="F78" i="4"/>
  <c r="F77" i="4"/>
  <c r="F76" i="4"/>
  <c r="F75" i="4"/>
  <c r="F74" i="4"/>
  <c r="F73" i="4"/>
  <c r="F72" i="4"/>
  <c r="F71" i="4"/>
  <c r="F70" i="4"/>
  <c r="F69" i="4"/>
  <c r="F68" i="4"/>
  <c r="F67" i="4"/>
  <c r="F66" i="4"/>
  <c r="F65" i="4"/>
  <c r="F64" i="4"/>
  <c r="F63" i="4"/>
  <c r="F62" i="4"/>
  <c r="F61" i="4"/>
  <c r="F60" i="4"/>
  <c r="F59" i="4"/>
  <c r="F58" i="4"/>
  <c r="F57" i="4"/>
  <c r="F56" i="4"/>
  <c r="F55" i="4"/>
  <c r="F54" i="4"/>
  <c r="F53" i="4"/>
  <c r="F52" i="4"/>
  <c r="F51" i="4"/>
  <c r="F50" i="4"/>
  <c r="F49" i="4"/>
  <c r="F48" i="4"/>
  <c r="F47" i="4"/>
  <c r="F46" i="4"/>
  <c r="F45" i="4"/>
  <c r="F44" i="4"/>
  <c r="F43" i="4"/>
  <c r="F42" i="4"/>
  <c r="F41" i="4"/>
  <c r="F40" i="4"/>
  <c r="F39" i="4"/>
  <c r="F38" i="4"/>
  <c r="F37" i="4"/>
  <c r="F36" i="4"/>
  <c r="F35" i="4"/>
  <c r="F34" i="4"/>
  <c r="F33" i="4"/>
  <c r="F32" i="4"/>
  <c r="F31" i="4"/>
  <c r="F30" i="4"/>
  <c r="F29" i="4"/>
  <c r="F28" i="4"/>
  <c r="F27" i="4"/>
  <c r="F26" i="4"/>
  <c r="F25" i="4"/>
  <c r="F24" i="4"/>
  <c r="F23" i="4"/>
  <c r="C91" i="4"/>
  <c r="C90" i="4"/>
  <c r="C89" i="4"/>
  <c r="C88" i="4"/>
  <c r="C87" i="4"/>
  <c r="C86" i="4"/>
  <c r="C85" i="4"/>
  <c r="C84" i="4"/>
  <c r="C83" i="4"/>
  <c r="C82" i="4"/>
  <c r="C81" i="4"/>
  <c r="C80" i="4"/>
  <c r="C79" i="4"/>
  <c r="C78" i="4"/>
  <c r="C77" i="4"/>
  <c r="C76" i="4"/>
  <c r="C75" i="4"/>
  <c r="C74" i="4"/>
  <c r="C73" i="4"/>
  <c r="C72" i="4"/>
  <c r="C71" i="4"/>
  <c r="C70" i="4"/>
  <c r="C69" i="4"/>
  <c r="C68" i="4"/>
  <c r="C67" i="4"/>
  <c r="C66" i="4"/>
  <c r="C65" i="4"/>
  <c r="C64" i="4"/>
  <c r="C63" i="4"/>
  <c r="C62" i="4"/>
  <c r="C61" i="4"/>
  <c r="C60" i="4"/>
  <c r="C59" i="4"/>
  <c r="C58" i="4"/>
  <c r="C57" i="4"/>
  <c r="C56" i="4"/>
  <c r="C55" i="4"/>
  <c r="C54" i="4"/>
  <c r="C53" i="4"/>
  <c r="C52" i="4"/>
  <c r="C51" i="4"/>
  <c r="C50" i="4"/>
  <c r="C49" i="4"/>
  <c r="C48" i="4"/>
  <c r="C47" i="4"/>
  <c r="C46" i="4"/>
  <c r="C45" i="4"/>
  <c r="C44" i="4"/>
  <c r="C43" i="4"/>
  <c r="C42" i="4"/>
  <c r="C41" i="4"/>
  <c r="C40" i="4"/>
  <c r="C39" i="4"/>
  <c r="C38" i="4"/>
  <c r="C37" i="4"/>
  <c r="C36" i="4"/>
  <c r="C35" i="4"/>
  <c r="C34" i="4"/>
  <c r="C33" i="4"/>
  <c r="C32" i="4"/>
  <c r="C31" i="4"/>
  <c r="C30" i="4"/>
  <c r="C29" i="4"/>
  <c r="C28" i="4"/>
  <c r="C27" i="4"/>
  <c r="C26" i="4"/>
  <c r="C25" i="4"/>
  <c r="C24" i="4"/>
  <c r="C23" i="4"/>
  <c r="J14" i="4"/>
  <c r="J26" i="3" l="1"/>
  <c r="G22" i="4"/>
  <c r="L22" i="4"/>
  <c r="J22" i="4"/>
  <c r="I22" i="4"/>
  <c r="H22" i="4"/>
  <c r="N14" i="4" s="1"/>
  <c r="F22" i="4"/>
  <c r="Q23" i="4" s="1"/>
  <c r="U19" i="4" s="1"/>
  <c r="C22" i="4"/>
  <c r="B23" i="4"/>
  <c r="B24" i="4" s="1"/>
  <c r="B25" i="4" s="1"/>
  <c r="B26" i="4" s="1"/>
  <c r="B27" i="4" s="1"/>
  <c r="B28" i="4" s="1"/>
  <c r="B29" i="4" s="1"/>
  <c r="B30" i="4" s="1"/>
  <c r="B31" i="4" s="1"/>
  <c r="B32" i="4" s="1"/>
  <c r="B33" i="4" s="1"/>
  <c r="B34" i="4" s="1"/>
  <c r="B35" i="4" s="1"/>
  <c r="B36" i="4" s="1"/>
  <c r="B37" i="4" s="1"/>
  <c r="B38" i="4" s="1"/>
  <c r="B39" i="4" s="1"/>
  <c r="B40" i="4" s="1"/>
  <c r="B41" i="4" s="1"/>
  <c r="B42" i="4" s="1"/>
  <c r="B43" i="4" s="1"/>
  <c r="B44" i="4" s="1"/>
  <c r="B45" i="4" s="1"/>
  <c r="B46" i="4" s="1"/>
  <c r="B47" i="4" s="1"/>
  <c r="B48" i="4" s="1"/>
  <c r="B49" i="4" s="1"/>
  <c r="B50" i="4" s="1"/>
  <c r="B51" i="4" s="1"/>
  <c r="B52" i="4" s="1"/>
  <c r="B53" i="4" s="1"/>
  <c r="B54" i="4" s="1"/>
  <c r="B55" i="4" s="1"/>
  <c r="B56" i="4" s="1"/>
  <c r="B57" i="4" s="1"/>
  <c r="B58" i="4" s="1"/>
  <c r="B59" i="4" s="1"/>
  <c r="B60" i="4" s="1"/>
  <c r="B61" i="4" s="1"/>
  <c r="B62" i="4" s="1"/>
  <c r="B63" i="4" s="1"/>
  <c r="B64" i="4" s="1"/>
  <c r="B65" i="4" s="1"/>
  <c r="B66" i="4" s="1"/>
  <c r="B67" i="4" s="1"/>
  <c r="B68" i="4" s="1"/>
  <c r="B69" i="4" s="1"/>
  <c r="B70" i="4" s="1"/>
  <c r="B71" i="4" s="1"/>
  <c r="B72" i="4" s="1"/>
  <c r="B73" i="4" s="1"/>
  <c r="B74" i="4" s="1"/>
  <c r="B75" i="4" s="1"/>
  <c r="B76" i="4" s="1"/>
  <c r="B77" i="4" s="1"/>
  <c r="B78" i="4" s="1"/>
  <c r="B79" i="4" s="1"/>
  <c r="B80" i="4" s="1"/>
  <c r="B81" i="4" s="1"/>
  <c r="B82" i="4" s="1"/>
  <c r="B83" i="4" s="1"/>
  <c r="B84" i="4" s="1"/>
  <c r="B85" i="4" s="1"/>
  <c r="B86" i="4" s="1"/>
  <c r="B87" i="4" s="1"/>
  <c r="B88" i="4" s="1"/>
  <c r="B89" i="4" s="1"/>
  <c r="B90" i="4" s="1"/>
  <c r="B91" i="4" s="1"/>
  <c r="X19" i="4"/>
  <c r="P19" i="4"/>
  <c r="Q19" i="4" s="1"/>
  <c r="N19" i="4"/>
  <c r="P23" i="4" l="1"/>
  <c r="R19" i="4" s="1"/>
  <c r="P24" i="4"/>
  <c r="S19" i="4" s="1"/>
  <c r="Q24" i="4"/>
  <c r="V19" i="4" s="1"/>
  <c r="W19" i="4" s="1"/>
  <c r="B30" i="3"/>
  <c r="B31" i="3" s="1"/>
  <c r="B32" i="3" s="1"/>
  <c r="B33" i="3" s="1"/>
  <c r="B34" i="3" s="1"/>
  <c r="B35" i="3" s="1"/>
  <c r="B36" i="3" s="1"/>
  <c r="B37" i="3" s="1"/>
  <c r="B38" i="3" s="1"/>
  <c r="B39" i="3" s="1"/>
  <c r="B40" i="3" s="1"/>
  <c r="B41" i="3" s="1"/>
  <c r="B42" i="3" s="1"/>
  <c r="B43" i="3" s="1"/>
  <c r="B44" i="3" s="1"/>
  <c r="B45" i="3" s="1"/>
  <c r="B46" i="3" s="1"/>
  <c r="B47" i="3" s="1"/>
  <c r="B48" i="3" s="1"/>
  <c r="T19" i="4" l="1"/>
  <c r="J15" i="4" l="1"/>
  <c r="D11" i="4" s="1"/>
  <c r="J12" i="4"/>
  <c r="J10" i="3"/>
  <c r="J13" i="4"/>
</calcChain>
</file>

<file path=xl/sharedStrings.xml><?xml version="1.0" encoding="utf-8"?>
<sst xmlns="http://schemas.openxmlformats.org/spreadsheetml/2006/main" count="255" uniqueCount="86">
  <si>
    <t>No.</t>
    <phoneticPr fontId="2"/>
  </si>
  <si>
    <t>合計金額</t>
    <rPh sb="0" eb="2">
      <t>ゴウケイ</t>
    </rPh>
    <rPh sb="2" eb="4">
      <t>キンガク</t>
    </rPh>
    <phoneticPr fontId="2"/>
  </si>
  <si>
    <t>責任者</t>
    <rPh sb="0" eb="2">
      <t>セキニン</t>
    </rPh>
    <rPh sb="2" eb="3">
      <t>シャ</t>
    </rPh>
    <phoneticPr fontId="2"/>
  </si>
  <si>
    <t>右記本部
確認欄</t>
    <rPh sb="0" eb="2">
      <t>ウキ</t>
    </rPh>
    <rPh sb="2" eb="4">
      <t>ホンブ</t>
    </rPh>
    <rPh sb="5" eb="7">
      <t>カクニン</t>
    </rPh>
    <rPh sb="7" eb="8">
      <t>ラン</t>
    </rPh>
    <phoneticPr fontId="2"/>
  </si>
  <si>
    <t>日付</t>
    <rPh sb="0" eb="2">
      <t>ヒヅケ</t>
    </rPh>
    <phoneticPr fontId="2"/>
  </si>
  <si>
    <t>ブランド課
買取明細書</t>
    <rPh sb="4" eb="5">
      <t>カ</t>
    </rPh>
    <rPh sb="6" eb="8">
      <t>カイトリ</t>
    </rPh>
    <rPh sb="8" eb="10">
      <t>メイサイ</t>
    </rPh>
    <rPh sb="10" eb="11">
      <t>ショ</t>
    </rPh>
    <phoneticPr fontId="2"/>
  </si>
  <si>
    <t>おたからや
FC加盟店様用</t>
    <rPh sb="8" eb="10">
      <t>カメイ</t>
    </rPh>
    <rPh sb="10" eb="11">
      <t>テン</t>
    </rPh>
    <rPh sb="11" eb="12">
      <t>サマ</t>
    </rPh>
    <rPh sb="12" eb="13">
      <t>ヨウ</t>
    </rPh>
    <phoneticPr fontId="2"/>
  </si>
  <si>
    <t>買取時用計算式→</t>
    <rPh sb="0" eb="2">
      <t>カイトリ</t>
    </rPh>
    <rPh sb="2" eb="3">
      <t>ジ</t>
    </rPh>
    <rPh sb="3" eb="4">
      <t>ヨウ</t>
    </rPh>
    <rPh sb="4" eb="7">
      <t>ケイサンシキ</t>
    </rPh>
    <phoneticPr fontId="2"/>
  </si>
  <si>
    <t>合計</t>
    <rPh sb="0" eb="2">
      <t>ゴウケイ</t>
    </rPh>
    <phoneticPr fontId="2"/>
  </si>
  <si>
    <t>到着日</t>
    <rPh sb="0" eb="3">
      <t>トウチャクビ</t>
    </rPh>
    <phoneticPr fontId="2"/>
  </si>
  <si>
    <t>時計</t>
    <rPh sb="0" eb="2">
      <t>トケイ</t>
    </rPh>
    <phoneticPr fontId="2"/>
  </si>
  <si>
    <t>バッグ・小物</t>
    <rPh sb="4" eb="6">
      <t>コモノ</t>
    </rPh>
    <phoneticPr fontId="2"/>
  </si>
  <si>
    <t>担当者</t>
    <rPh sb="0" eb="2">
      <t>タントウ</t>
    </rPh>
    <rPh sb="2" eb="3">
      <t>シャ</t>
    </rPh>
    <phoneticPr fontId="2"/>
  </si>
  <si>
    <t>分類</t>
    <rPh sb="0" eb="2">
      <t>ブンルイ</t>
    </rPh>
    <phoneticPr fontId="2"/>
  </si>
  <si>
    <t>査定金額</t>
    <rPh sb="0" eb="2">
      <t>サテイ</t>
    </rPh>
    <rPh sb="2" eb="4">
      <t>キンガク</t>
    </rPh>
    <phoneticPr fontId="2"/>
  </si>
  <si>
    <t>査定者</t>
    <rPh sb="0" eb="2">
      <t>サテイ</t>
    </rPh>
    <rPh sb="2" eb="3">
      <t>シャ</t>
    </rPh>
    <phoneticPr fontId="2"/>
  </si>
  <si>
    <t>発送商品と一緒に、この用紙を同梱してください。</t>
    <rPh sb="0" eb="4">
      <t>ハッソウショウヒン</t>
    </rPh>
    <rPh sb="5" eb="7">
      <t>イッショ</t>
    </rPh>
    <rPh sb="11" eb="13">
      <t>ヨウシ</t>
    </rPh>
    <rPh sb="14" eb="16">
      <t>ドウコン</t>
    </rPh>
    <phoneticPr fontId="2"/>
  </si>
  <si>
    <t>※通常の査定依頼品と事前入金の伝票は分けて記入ください。</t>
    <rPh sb="1" eb="3">
      <t>ツウジョウ</t>
    </rPh>
    <rPh sb="4" eb="8">
      <t>サテイイライ</t>
    </rPh>
    <rPh sb="8" eb="9">
      <t>ヒン</t>
    </rPh>
    <rPh sb="10" eb="14">
      <t>ジゼンニュウキン</t>
    </rPh>
    <rPh sb="15" eb="17">
      <t>デンピョウ</t>
    </rPh>
    <rPh sb="18" eb="19">
      <t>ワ</t>
    </rPh>
    <rPh sb="21" eb="23">
      <t>キニュウ</t>
    </rPh>
    <phoneticPr fontId="2"/>
  </si>
  <si>
    <t>商品名</t>
    <phoneticPr fontId="2"/>
  </si>
  <si>
    <t>事前入金　専用
買取依頼書</t>
    <phoneticPr fontId="2"/>
  </si>
  <si>
    <t>発送日</t>
    <rPh sb="0" eb="2">
      <t>ハッソウ</t>
    </rPh>
    <rPh sb="2" eb="3">
      <t>ビ</t>
    </rPh>
    <phoneticPr fontId="2"/>
  </si>
  <si>
    <t>経理</t>
    <rPh sb="0" eb="2">
      <t>ケイリ</t>
    </rPh>
    <phoneticPr fontId="2"/>
  </si>
  <si>
    <t>備考</t>
    <rPh sb="0" eb="2">
      <t>ビコウ</t>
    </rPh>
    <phoneticPr fontId="2"/>
  </si>
  <si>
    <t>査定日</t>
    <rPh sb="0" eb="2">
      <t>サテイ</t>
    </rPh>
    <rPh sb="2" eb="3">
      <t>ビ</t>
    </rPh>
    <phoneticPr fontId="2"/>
  </si>
  <si>
    <t>店舗名</t>
    <rPh sb="0" eb="2">
      <t>テンポ</t>
    </rPh>
    <rPh sb="2" eb="3">
      <t>メイ</t>
    </rPh>
    <phoneticPr fontId="2"/>
  </si>
  <si>
    <t>チーム</t>
  </si>
  <si>
    <t>買取金額
時計</t>
    <rPh sb="0" eb="2">
      <t>カイトリ</t>
    </rPh>
    <rPh sb="2" eb="4">
      <t>キンガク</t>
    </rPh>
    <rPh sb="5" eb="7">
      <t>トケイ</t>
    </rPh>
    <phoneticPr fontId="2"/>
  </si>
  <si>
    <t>買取金額
バッグ・小物</t>
    <rPh sb="0" eb="2">
      <t>カイトリ</t>
    </rPh>
    <rPh sb="2" eb="4">
      <t>キンガク</t>
    </rPh>
    <rPh sb="9" eb="11">
      <t>コモノ</t>
    </rPh>
    <phoneticPr fontId="2"/>
  </si>
  <si>
    <t>時計買取点数</t>
    <rPh sb="0" eb="2">
      <t>トケイ</t>
    </rPh>
    <rPh sb="2" eb="4">
      <t>カイトリ</t>
    </rPh>
    <rPh sb="4" eb="5">
      <t>テン</t>
    </rPh>
    <rPh sb="5" eb="6">
      <t>スウ</t>
    </rPh>
    <phoneticPr fontId="2"/>
  </si>
  <si>
    <t>バッグ小物
買取点数</t>
    <rPh sb="3" eb="5">
      <t>コモノ</t>
    </rPh>
    <rPh sb="6" eb="8">
      <t>カイトリ</t>
    </rPh>
    <rPh sb="8" eb="10">
      <t>テンスウ</t>
    </rPh>
    <phoneticPr fontId="2"/>
  </si>
  <si>
    <t>合計点数</t>
    <rPh sb="0" eb="2">
      <t>ゴウケイ</t>
    </rPh>
    <rPh sb="2" eb="4">
      <t>テンスウ</t>
    </rPh>
    <phoneticPr fontId="2"/>
  </si>
  <si>
    <t>キャンペーン
集計用</t>
    <rPh sb="7" eb="9">
      <t>シュウケイ</t>
    </rPh>
    <rPh sb="9" eb="10">
      <t>ヨウ</t>
    </rPh>
    <phoneticPr fontId="2"/>
  </si>
  <si>
    <t>事前入金</t>
    <rPh sb="0" eb="4">
      <t>ジゼンニュウキン</t>
    </rPh>
    <phoneticPr fontId="2"/>
  </si>
  <si>
    <t>金額</t>
    <rPh sb="0" eb="2">
      <t>キンガク</t>
    </rPh>
    <phoneticPr fontId="2"/>
  </si>
  <si>
    <t>点数</t>
    <rPh sb="0" eb="2">
      <t>テンスウ</t>
    </rPh>
    <phoneticPr fontId="2"/>
  </si>
  <si>
    <t>↓数式いじらないで</t>
    <rPh sb="1" eb="3">
      <t>スウシキ</t>
    </rPh>
    <phoneticPr fontId="2"/>
  </si>
  <si>
    <t>通常店</t>
    <rPh sb="0" eb="3">
      <t>ツウジョウテン</t>
    </rPh>
    <phoneticPr fontId="2"/>
  </si>
  <si>
    <t>プラチナ</t>
    <phoneticPr fontId="2"/>
  </si>
  <si>
    <t>梱包
✓欄</t>
    <rPh sb="0" eb="2">
      <t>コンポウ</t>
    </rPh>
    <rPh sb="4" eb="5">
      <t>ラン</t>
    </rPh>
    <phoneticPr fontId="2"/>
  </si>
  <si>
    <t>□</t>
    <phoneticPr fontId="2"/>
  </si>
  <si>
    <t>税区分</t>
    <rPh sb="0" eb="3">
      <t>ゼイクブン</t>
    </rPh>
    <phoneticPr fontId="2"/>
  </si>
  <si>
    <t>10％対象税抜価格</t>
    <phoneticPr fontId="2"/>
  </si>
  <si>
    <t>10%対象消費税</t>
    <phoneticPr fontId="21"/>
  </si>
  <si>
    <t>非課税対象</t>
    <rPh sb="0" eb="1">
      <t>ヒ</t>
    </rPh>
    <phoneticPr fontId="2"/>
  </si>
  <si>
    <t>税込合計</t>
    <rPh sb="0" eb="2">
      <t>ゼイコミ</t>
    </rPh>
    <rPh sb="2" eb="4">
      <t>ゴウケイ</t>
    </rPh>
    <phoneticPr fontId="21"/>
  </si>
  <si>
    <t>様</t>
    <phoneticPr fontId="2"/>
  </si>
  <si>
    <t>店舗番号</t>
    <rPh sb="0" eb="2">
      <t>テンポ</t>
    </rPh>
    <rPh sb="2" eb="4">
      <t>バンゴウ</t>
    </rPh>
    <phoneticPr fontId="21"/>
  </si>
  <si>
    <t>作成番号</t>
    <rPh sb="0" eb="2">
      <t>サクセイ</t>
    </rPh>
    <rPh sb="2" eb="4">
      <t>バンゴウ</t>
    </rPh>
    <phoneticPr fontId="2"/>
  </si>
  <si>
    <t>ブランド課　買取明細書</t>
    <rPh sb="4" eb="5">
      <t>カ</t>
    </rPh>
    <rPh sb="6" eb="8">
      <t>カイトリ</t>
    </rPh>
    <rPh sb="8" eb="10">
      <t>メイサイ</t>
    </rPh>
    <rPh sb="10" eb="11">
      <t>ショ</t>
    </rPh>
    <phoneticPr fontId="2"/>
  </si>
  <si>
    <t>振込日</t>
    <rPh sb="0" eb="3">
      <t>フリコミビ</t>
    </rPh>
    <phoneticPr fontId="2"/>
  </si>
  <si>
    <t>株式会社いーふらん</t>
    <rPh sb="0" eb="4">
      <t>カブシキカイシャ</t>
    </rPh>
    <phoneticPr fontId="12"/>
  </si>
  <si>
    <t>登録番号:T2020001036626</t>
    <rPh sb="0" eb="2">
      <t>トウロク</t>
    </rPh>
    <rPh sb="2" eb="4">
      <t>バンゴウ</t>
    </rPh>
    <phoneticPr fontId="2"/>
  </si>
  <si>
    <t>神奈川県横浜市西区みなとみらい2-3-3</t>
  </si>
  <si>
    <t>クイーンズタワーB 15階</t>
    <phoneticPr fontId="2"/>
  </si>
  <si>
    <t>支払合計金額</t>
    <rPh sb="0" eb="2">
      <t>シハライ</t>
    </rPh>
    <rPh sb="2" eb="4">
      <t>ゴウケイ</t>
    </rPh>
    <rPh sb="4" eb="6">
      <t>キンガク</t>
    </rPh>
    <phoneticPr fontId="2"/>
  </si>
  <si>
    <t>※送付後一定期間内に連絡が無い場合、確認済とします。</t>
    <rPh sb="1" eb="4">
      <t>ソウフゴ</t>
    </rPh>
    <rPh sb="4" eb="9">
      <t>イッテイキカンナイ</t>
    </rPh>
    <rPh sb="10" eb="12">
      <t>レンラク</t>
    </rPh>
    <rPh sb="13" eb="14">
      <t>ナ</t>
    </rPh>
    <rPh sb="15" eb="17">
      <t>バアイ</t>
    </rPh>
    <rPh sb="18" eb="20">
      <t>カクニン</t>
    </rPh>
    <rPh sb="20" eb="21">
      <t>スミ</t>
    </rPh>
    <phoneticPr fontId="2"/>
  </si>
  <si>
    <t>【備考】</t>
    <rPh sb="1" eb="3">
      <t>ビコウ</t>
    </rPh>
    <phoneticPr fontId="2"/>
  </si>
  <si>
    <t>・消費税計算：全て切捨て計算。税込金額合計から消費税を算出しております。</t>
    <phoneticPr fontId="2"/>
  </si>
  <si>
    <t>数量</t>
    <rPh sb="0" eb="2">
      <t>スウリョウ</t>
    </rPh>
    <phoneticPr fontId="3"/>
  </si>
  <si>
    <t>【備考】
・消費税計算：全て切捨て計算。税込金額合計から消費税を算出しております。</t>
    <phoneticPr fontId="2"/>
  </si>
  <si>
    <t>2025年</t>
    <rPh sb="4" eb="5">
      <t>ネン</t>
    </rPh>
    <phoneticPr fontId="2"/>
  </si>
  <si>
    <t>送り状番号</t>
    <rPh sb="0" eb="1">
      <t>オク</t>
    </rPh>
    <rPh sb="2" eb="5">
      <t>ジョウバンゴウ</t>
    </rPh>
    <phoneticPr fontId="21"/>
  </si>
  <si>
    <t>0</t>
    <phoneticPr fontId="2"/>
  </si>
  <si>
    <t>小物類点数</t>
    <rPh sb="0" eb="3">
      <t>コモノルイ</t>
    </rPh>
    <rPh sb="3" eb="5">
      <t>テンスウ</t>
    </rPh>
    <phoneticPr fontId="2"/>
  </si>
  <si>
    <t>時計点数</t>
    <rPh sb="0" eb="2">
      <t>トケイ</t>
    </rPh>
    <rPh sb="2" eb="4">
      <t>テンスウ</t>
    </rPh>
    <phoneticPr fontId="2"/>
  </si>
  <si>
    <t>小物類金額</t>
    <rPh sb="0" eb="3">
      <t>コモノルイ</t>
    </rPh>
    <rPh sb="3" eb="5">
      <t>キンガク</t>
    </rPh>
    <phoneticPr fontId="2"/>
  </si>
  <si>
    <t>時計金額</t>
    <rPh sb="0" eb="2">
      <t>トケイ</t>
    </rPh>
    <rPh sb="2" eb="4">
      <t>キンガク</t>
    </rPh>
    <phoneticPr fontId="2"/>
  </si>
  <si>
    <t>買取金額</t>
    <rPh sb="0" eb="2">
      <t>カイトリ</t>
    </rPh>
    <rPh sb="2" eb="4">
      <t>キンガク</t>
    </rPh>
    <phoneticPr fontId="2"/>
  </si>
  <si>
    <t>店舗名:</t>
    <phoneticPr fontId="2"/>
  </si>
  <si>
    <t>貴社名:</t>
    <phoneticPr fontId="2"/>
  </si>
  <si>
    <t>インボイス登録番号:</t>
    <phoneticPr fontId="2"/>
  </si>
  <si>
    <t>店</t>
    <rPh sb="0" eb="1">
      <t>テン</t>
    </rPh>
    <phoneticPr fontId="2"/>
  </si>
  <si>
    <t>時計</t>
  </si>
  <si>
    <t>キャンペーン込み</t>
    <phoneticPr fontId="2"/>
  </si>
  <si>
    <t>ロレックス　稼働　箱、ギャラ有</t>
    <phoneticPr fontId="2"/>
  </si>
  <si>
    <t>神田</t>
    <rPh sb="0" eb="2">
      <t>カンダ</t>
    </rPh>
    <phoneticPr fontId="2"/>
  </si>
  <si>
    <t>2</t>
    <phoneticPr fontId="2"/>
  </si>
  <si>
    <t>12</t>
    <phoneticPr fontId="2"/>
  </si>
  <si>
    <t>1</t>
    <phoneticPr fontId="2"/>
  </si>
  <si>
    <t>○○○○</t>
    <phoneticPr fontId="2"/>
  </si>
  <si>
    <t>○○○○-○○○○-○○○○</t>
    <phoneticPr fontId="2"/>
  </si>
  <si>
    <t>店舗名:○○○○</t>
    <phoneticPr fontId="2"/>
  </si>
  <si>
    <t>貴社名:○○○○</t>
    <phoneticPr fontId="2"/>
  </si>
  <si>
    <t>住所:○○○○○○○○</t>
    <phoneticPr fontId="21"/>
  </si>
  <si>
    <t>インボイス登録番号:○○○○○○○○</t>
    <phoneticPr fontId="2"/>
  </si>
  <si>
    <t>貴社住所:</t>
    <rPh sb="0" eb="2">
      <t>キシャ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</si>
</sst>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5" formatCode="&quot;¥&quot;#,##0;&quot;¥&quot;\-#,##0"/>
    <numFmt numFmtId="6" formatCode="&quot;¥&quot;#,##0;[Red]&quot;¥&quot;\-#,##0"/>
    <numFmt numFmtId="176" formatCode="yyyy&quot;年&quot;m&quot;月&quot;d&quot;日&quot;;@"/>
    <numFmt numFmtId="177" formatCode="m/d;@"/>
    <numFmt numFmtId="178" formatCode="@&quot;月&quot;"/>
    <numFmt numFmtId="179" formatCode="&quot;¥&quot;#,##0.0;[Red]&quot;¥&quot;\-#,##0.0"/>
    <numFmt numFmtId="180" formatCode="0_);[Red]\(0\)"/>
    <numFmt numFmtId="181" formatCode="@&quot;日&quot;"/>
    <numFmt numFmtId="182" formatCode="#"/>
    <numFmt numFmtId="183" formatCode="0&quot;点&quot;"/>
  </numFmts>
  <fonts count="3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color theme="1"/>
      <name val="メイリオ"/>
      <family val="3"/>
      <charset val="128"/>
    </font>
    <font>
      <b/>
      <sz val="15"/>
      <color theme="1"/>
      <name val="メイリオ"/>
      <family val="3"/>
      <charset val="128"/>
    </font>
    <font>
      <sz val="30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35"/>
      <color theme="1"/>
      <name val="メイリオ"/>
      <family val="3"/>
      <charset val="128"/>
    </font>
    <font>
      <sz val="15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sz val="26"/>
      <color theme="1"/>
      <name val="メイリオ"/>
      <family val="3"/>
      <charset val="128"/>
    </font>
    <font>
      <b/>
      <sz val="18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b/>
      <u/>
      <sz val="72"/>
      <color theme="1"/>
      <name val="メイリオ"/>
      <family val="3"/>
      <charset val="128"/>
    </font>
    <font>
      <b/>
      <sz val="28"/>
      <color rgb="FFFF0000"/>
      <name val="メイリオ"/>
      <family val="3"/>
      <charset val="128"/>
    </font>
    <font>
      <b/>
      <sz val="48"/>
      <color rgb="FFFF0000"/>
      <name val="メイリオ"/>
      <family val="3"/>
      <charset val="128"/>
    </font>
    <font>
      <b/>
      <sz val="14"/>
      <color rgb="FFFF0000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16"/>
      <color theme="1"/>
      <name val="メイリオ"/>
      <family val="3"/>
      <charset val="128"/>
    </font>
    <font>
      <sz val="6"/>
      <name val="游ゴシック"/>
      <family val="3"/>
      <charset val="128"/>
      <scheme val="minor"/>
    </font>
    <font>
      <sz val="14"/>
      <name val="メイリオ"/>
      <family val="3"/>
      <charset val="128"/>
    </font>
    <font>
      <sz val="10"/>
      <color theme="1"/>
      <name val="メイリオ"/>
      <family val="3"/>
      <charset val="128"/>
    </font>
    <font>
      <sz val="10"/>
      <color theme="0" tint="-0.249977111117893"/>
      <name val="游ゴシック"/>
      <family val="3"/>
      <charset val="128"/>
      <scheme val="minor"/>
    </font>
    <font>
      <sz val="11"/>
      <color theme="0" tint="-0.249977111117893"/>
      <name val="游ゴシック"/>
      <family val="3"/>
      <charset val="128"/>
      <scheme val="minor"/>
    </font>
    <font>
      <sz val="20"/>
      <color theme="1"/>
      <name val="メイリオ"/>
      <family val="3"/>
      <charset val="128"/>
    </font>
    <font>
      <b/>
      <sz val="22"/>
      <color theme="1"/>
      <name val="メイリオ"/>
      <family val="3"/>
      <charset val="128"/>
    </font>
    <font>
      <b/>
      <sz val="24"/>
      <color theme="1"/>
      <name val="メイリオ"/>
      <family val="3"/>
      <charset val="128"/>
    </font>
    <font>
      <sz val="18"/>
      <color theme="1"/>
      <name val="メイリオ"/>
      <family val="3"/>
      <charset val="128"/>
    </font>
    <font>
      <b/>
      <sz val="20"/>
      <name val="メイリオ"/>
      <family val="3"/>
      <charset val="128"/>
    </font>
    <font>
      <b/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4"/>
      <color rgb="FFFF0000"/>
      <name val="游ゴシック"/>
      <family val="3"/>
      <charset val="128"/>
      <scheme val="minor"/>
    </font>
    <font>
      <b/>
      <sz val="11"/>
      <color theme="1"/>
      <name val="メイリオ"/>
      <family val="3"/>
      <charset val="128"/>
    </font>
    <font>
      <b/>
      <sz val="14"/>
      <name val="メイリオ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1" fillId="0" borderId="0" applyFill="0" applyBorder="0" applyProtection="0">
      <alignment vertical="center"/>
    </xf>
    <xf numFmtId="6" fontId="3" fillId="0" borderId="0" applyFont="0" applyFill="0" applyBorder="0" applyAlignment="0" applyProtection="0">
      <alignment vertical="center"/>
    </xf>
  </cellStyleXfs>
  <cellXfs count="216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6" fontId="6" fillId="0" borderId="0" xfId="3" applyFont="1" applyBorder="1" applyAlignment="1">
      <alignment horizontal="right" vertical="center"/>
    </xf>
    <xf numFmtId="0" fontId="10" fillId="0" borderId="15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6" fontId="10" fillId="0" borderId="0" xfId="3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7" fillId="0" borderId="0" xfId="0" applyFont="1">
      <alignment vertical="center"/>
    </xf>
    <xf numFmtId="0" fontId="10" fillId="0" borderId="24" xfId="0" applyFont="1" applyBorder="1" applyAlignment="1">
      <alignment horizontal="center" vertical="center"/>
    </xf>
    <xf numFmtId="5" fontId="4" fillId="0" borderId="2" xfId="0" applyNumberFormat="1" applyFont="1" applyBorder="1" applyAlignment="1">
      <alignment horizontal="right" vertical="center" shrinkToFit="1"/>
    </xf>
    <xf numFmtId="0" fontId="9" fillId="2" borderId="1" xfId="0" applyFont="1" applyFill="1" applyBorder="1" applyAlignment="1">
      <alignment horizontal="center" vertical="center"/>
    </xf>
    <xf numFmtId="177" fontId="4" fillId="0" borderId="2" xfId="3" applyNumberFormat="1" applyFont="1" applyBorder="1" applyAlignment="1">
      <alignment horizontal="center" vertical="center" shrinkToFit="1"/>
    </xf>
    <xf numFmtId="0" fontId="10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6" fontId="18" fillId="0" borderId="0" xfId="3" applyFont="1" applyBorder="1" applyAlignment="1">
      <alignment horizontal="right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6" fontId="7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9" fontId="4" fillId="0" borderId="2" xfId="0" applyNumberFormat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center" shrinkToFit="1"/>
    </xf>
    <xf numFmtId="0" fontId="26" fillId="0" borderId="22" xfId="0" applyFont="1" applyBorder="1" applyAlignment="1">
      <alignment horizontal="center" vertical="center"/>
    </xf>
    <xf numFmtId="0" fontId="7" fillId="0" borderId="0" xfId="0" applyFont="1" applyAlignment="1"/>
    <xf numFmtId="176" fontId="10" fillId="2" borderId="1" xfId="0" applyNumberFormat="1" applyFont="1" applyFill="1" applyBorder="1" applyAlignment="1">
      <alignment horizontal="center" vertical="center"/>
    </xf>
    <xf numFmtId="178" fontId="10" fillId="2" borderId="1" xfId="0" applyNumberFormat="1" applyFont="1" applyFill="1" applyBorder="1" applyAlignment="1">
      <alignment horizontal="center" vertical="center"/>
    </xf>
    <xf numFmtId="176" fontId="10" fillId="2" borderId="20" xfId="0" applyNumberFormat="1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0" fontId="23" fillId="0" borderId="0" xfId="0" applyFont="1" applyAlignment="1">
      <alignment horizontal="right" vertical="center"/>
    </xf>
    <xf numFmtId="0" fontId="10" fillId="0" borderId="33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20" fillId="0" borderId="0" xfId="0" applyFont="1" applyAlignment="1">
      <alignment horizontal="center" vertical="center"/>
    </xf>
    <xf numFmtId="0" fontId="4" fillId="0" borderId="22" xfId="0" applyFont="1" applyBorder="1" applyAlignment="1">
      <alignment horizontal="left" vertical="center"/>
    </xf>
    <xf numFmtId="0" fontId="20" fillId="0" borderId="22" xfId="0" applyFont="1" applyBorder="1" applyAlignment="1">
      <alignment horizontal="center" vertical="center" shrinkToFit="1"/>
    </xf>
    <xf numFmtId="0" fontId="20" fillId="0" borderId="22" xfId="0" applyFont="1" applyBorder="1" applyAlignment="1">
      <alignment horizontal="center" vertical="center"/>
    </xf>
    <xf numFmtId="0" fontId="20" fillId="0" borderId="33" xfId="0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179" fontId="10" fillId="0" borderId="0" xfId="0" applyNumberFormat="1" applyFont="1" applyAlignment="1">
      <alignment horizontal="center" vertical="center"/>
    </xf>
    <xf numFmtId="5" fontId="10" fillId="0" borderId="0" xfId="0" applyNumberFormat="1" applyFont="1" applyAlignment="1">
      <alignment horizontal="center" vertical="center"/>
    </xf>
    <xf numFmtId="0" fontId="4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vertical="top" shrinkToFit="1"/>
    </xf>
    <xf numFmtId="0" fontId="4" fillId="0" borderId="28" xfId="0" applyFont="1" applyBorder="1" applyAlignment="1">
      <alignment vertical="top" shrinkToFit="1"/>
    </xf>
    <xf numFmtId="0" fontId="7" fillId="0" borderId="29" xfId="0" applyFont="1" applyBorder="1" applyAlignment="1">
      <alignment horizontal="left" vertical="center"/>
    </xf>
    <xf numFmtId="0" fontId="7" fillId="0" borderId="30" xfId="0" applyFont="1" applyBorder="1" applyAlignment="1">
      <alignment horizontal="center" vertical="center"/>
    </xf>
    <xf numFmtId="0" fontId="7" fillId="3" borderId="6" xfId="0" applyFont="1" applyFill="1" applyBorder="1" applyAlignment="1">
      <alignment horizontal="left" vertical="center"/>
    </xf>
    <xf numFmtId="0" fontId="4" fillId="0" borderId="32" xfId="0" applyFont="1" applyBorder="1" applyAlignment="1">
      <alignment vertical="top" shrinkToFit="1"/>
    </xf>
    <xf numFmtId="0" fontId="4" fillId="0" borderId="33" xfId="0" applyFont="1" applyBorder="1" applyAlignment="1">
      <alignment vertical="top" shrinkToFit="1"/>
    </xf>
    <xf numFmtId="0" fontId="4" fillId="0" borderId="34" xfId="0" applyFont="1" applyBorder="1" applyAlignment="1">
      <alignment vertical="top" shrinkToFit="1"/>
    </xf>
    <xf numFmtId="180" fontId="4" fillId="0" borderId="2" xfId="0" applyNumberFormat="1" applyFont="1" applyBorder="1" applyAlignment="1">
      <alignment horizontal="center" vertical="center" shrinkToFit="1"/>
    </xf>
    <xf numFmtId="5" fontId="7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vertical="center" shrinkToFit="1"/>
    </xf>
    <xf numFmtId="6" fontId="10" fillId="0" borderId="0" xfId="3" applyFont="1" applyBorder="1" applyAlignment="1">
      <alignment horizontal="center" vertical="center"/>
    </xf>
    <xf numFmtId="14" fontId="10" fillId="0" borderId="0" xfId="3" applyNumberFormat="1" applyFont="1" applyBorder="1" applyAlignment="1">
      <alignment horizontal="center" vertical="center"/>
    </xf>
    <xf numFmtId="6" fontId="7" fillId="0" borderId="0" xfId="3" applyFont="1" applyFill="1" applyBorder="1" applyAlignment="1">
      <alignment horizontal="left" vertical="center"/>
    </xf>
    <xf numFmtId="181" fontId="10" fillId="2" borderId="1" xfId="0" applyNumberFormat="1" applyFont="1" applyFill="1" applyBorder="1" applyAlignment="1">
      <alignment horizontal="center" vertical="center"/>
    </xf>
    <xf numFmtId="182" fontId="10" fillId="0" borderId="26" xfId="0" applyNumberFormat="1" applyFont="1" applyBorder="1" applyAlignment="1">
      <alignment horizontal="center" vertical="center"/>
    </xf>
    <xf numFmtId="0" fontId="30" fillId="6" borderId="0" xfId="0" applyFont="1" applyFill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32" fillId="2" borderId="48" xfId="0" applyFont="1" applyFill="1" applyBorder="1" applyAlignment="1">
      <alignment horizontal="center" vertical="center"/>
    </xf>
    <xf numFmtId="0" fontId="19" fillId="4" borderId="31" xfId="0" applyFont="1" applyFill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shrinkToFit="1"/>
    </xf>
    <xf numFmtId="0" fontId="34" fillId="0" borderId="49" xfId="0" applyFont="1" applyBorder="1" applyAlignment="1">
      <alignment horizontal="center" vertical="center"/>
    </xf>
    <xf numFmtId="0" fontId="34" fillId="0" borderId="38" xfId="0" applyFont="1" applyBorder="1" applyAlignment="1">
      <alignment horizontal="center" vertical="center"/>
    </xf>
    <xf numFmtId="14" fontId="10" fillId="0" borderId="17" xfId="0" applyNumberFormat="1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6" fontId="10" fillId="0" borderId="36" xfId="3" applyFont="1" applyBorder="1" applyAlignment="1">
      <alignment horizontal="center" vertical="center"/>
    </xf>
    <xf numFmtId="14" fontId="10" fillId="0" borderId="36" xfId="3" applyNumberFormat="1" applyFont="1" applyBorder="1" applyAlignment="1">
      <alignment horizontal="center" vertical="center"/>
    </xf>
    <xf numFmtId="6" fontId="18" fillId="0" borderId="0" xfId="3" applyFont="1" applyFill="1" applyBorder="1" applyAlignment="1">
      <alignment horizontal="right" vertical="center"/>
    </xf>
    <xf numFmtId="6" fontId="10" fillId="0" borderId="0" xfId="3" applyFont="1" applyFill="1" applyBorder="1" applyAlignment="1">
      <alignment horizontal="center" vertical="center"/>
    </xf>
    <xf numFmtId="6" fontId="7" fillId="0" borderId="0" xfId="0" applyNumberFormat="1" applyFont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178" fontId="10" fillId="2" borderId="20" xfId="0" applyNumberFormat="1" applyFont="1" applyFill="1" applyBorder="1" applyAlignment="1">
      <alignment horizontal="center" vertical="center"/>
    </xf>
    <xf numFmtId="181" fontId="10" fillId="2" borderId="20" xfId="0" applyNumberFormat="1" applyFont="1" applyFill="1" applyBorder="1" applyAlignment="1">
      <alignment horizontal="center" vertical="center"/>
    </xf>
    <xf numFmtId="0" fontId="35" fillId="6" borderId="0" xfId="0" applyFont="1" applyFill="1" applyAlignment="1">
      <alignment horizontal="center" vertical="center"/>
    </xf>
    <xf numFmtId="5" fontId="14" fillId="0" borderId="39" xfId="0" applyNumberFormat="1" applyFont="1" applyBorder="1" applyAlignment="1">
      <alignment horizontal="right" vertical="center"/>
    </xf>
    <xf numFmtId="5" fontId="14" fillId="0" borderId="40" xfId="0" applyNumberFormat="1" applyFont="1" applyBorder="1" applyAlignment="1">
      <alignment horizontal="right" vertical="center"/>
    </xf>
    <xf numFmtId="5" fontId="14" fillId="0" borderId="41" xfId="0" applyNumberFormat="1" applyFont="1" applyBorder="1" applyAlignment="1">
      <alignment horizontal="right" vertical="center"/>
    </xf>
    <xf numFmtId="0" fontId="4" fillId="0" borderId="21" xfId="0" applyFont="1" applyBorder="1" applyAlignment="1">
      <alignment horizontal="left" vertical="center" shrinkToFit="1"/>
    </xf>
    <xf numFmtId="0" fontId="4" fillId="0" borderId="22" xfId="0" applyFont="1" applyBorder="1" applyAlignment="1">
      <alignment horizontal="left" vertical="center" shrinkToFit="1"/>
    </xf>
    <xf numFmtId="0" fontId="9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14" fontId="10" fillId="0" borderId="27" xfId="0" applyNumberFormat="1" applyFont="1" applyBorder="1" applyAlignment="1">
      <alignment horizontal="center" vertical="center"/>
    </xf>
    <xf numFmtId="14" fontId="10" fillId="0" borderId="40" xfId="0" applyNumberFormat="1" applyFont="1" applyBorder="1" applyAlignment="1">
      <alignment horizontal="center" vertical="center"/>
    </xf>
    <xf numFmtId="6" fontId="6" fillId="0" borderId="23" xfId="3" applyFont="1" applyBorder="1" applyAlignment="1">
      <alignment horizontal="center" vertical="center"/>
    </xf>
    <xf numFmtId="6" fontId="6" fillId="0" borderId="20" xfId="3" applyFont="1" applyBorder="1" applyAlignment="1">
      <alignment horizontal="center" vertical="center"/>
    </xf>
    <xf numFmtId="6" fontId="6" fillId="0" borderId="25" xfId="3" applyFont="1" applyBorder="1" applyAlignment="1">
      <alignment horizontal="center" vertical="center"/>
    </xf>
    <xf numFmtId="6" fontId="10" fillId="0" borderId="21" xfId="0" applyNumberFormat="1" applyFont="1" applyBorder="1" applyAlignment="1">
      <alignment horizontal="right" vertical="center"/>
    </xf>
    <xf numFmtId="6" fontId="10" fillId="0" borderId="22" xfId="0" applyNumberFormat="1" applyFont="1" applyBorder="1" applyAlignment="1">
      <alignment horizontal="right" vertical="center"/>
    </xf>
    <xf numFmtId="6" fontId="10" fillId="0" borderId="37" xfId="0" applyNumberFormat="1" applyFont="1" applyBorder="1" applyAlignment="1">
      <alignment horizontal="right" vertical="center"/>
    </xf>
    <xf numFmtId="6" fontId="10" fillId="0" borderId="39" xfId="0" applyNumberFormat="1" applyFont="1" applyBorder="1" applyAlignment="1">
      <alignment horizontal="right" vertical="center"/>
    </xf>
    <xf numFmtId="6" fontId="10" fillId="0" borderId="40" xfId="0" applyNumberFormat="1" applyFont="1" applyBorder="1" applyAlignment="1">
      <alignment horizontal="right" vertical="center"/>
    </xf>
    <xf numFmtId="6" fontId="10" fillId="0" borderId="41" xfId="0" applyNumberFormat="1" applyFont="1" applyBorder="1" applyAlignment="1">
      <alignment horizontal="right" vertical="center"/>
    </xf>
    <xf numFmtId="0" fontId="4" fillId="0" borderId="23" xfId="0" applyFont="1" applyBorder="1" applyAlignment="1">
      <alignment horizontal="left" vertical="top" wrapText="1" shrinkToFit="1"/>
    </xf>
    <xf numFmtId="0" fontId="4" fillId="0" borderId="20" xfId="0" applyFont="1" applyBorder="1" applyAlignment="1">
      <alignment horizontal="left" vertical="top" shrinkToFit="1"/>
    </xf>
    <xf numFmtId="0" fontId="4" fillId="0" borderId="25" xfId="0" applyFont="1" applyBorder="1" applyAlignment="1">
      <alignment horizontal="left" vertical="top" shrinkToFit="1"/>
    </xf>
    <xf numFmtId="0" fontId="4" fillId="0" borderId="32" xfId="0" applyFont="1" applyBorder="1" applyAlignment="1">
      <alignment horizontal="center" vertical="center" shrinkToFit="1"/>
    </xf>
    <xf numFmtId="0" fontId="4" fillId="0" borderId="33" xfId="0" applyFont="1" applyBorder="1" applyAlignment="1">
      <alignment horizontal="center" vertical="center" shrinkToFit="1"/>
    </xf>
    <xf numFmtId="0" fontId="14" fillId="0" borderId="3" xfId="0" applyFont="1" applyBorder="1" applyAlignment="1">
      <alignment horizontal="center" vertical="center" wrapText="1" shrinkToFit="1"/>
    </xf>
    <xf numFmtId="0" fontId="14" fillId="0" borderId="16" xfId="0" applyFont="1" applyBorder="1" applyAlignment="1">
      <alignment horizontal="center" vertical="center" wrapText="1" shrinkToFit="1"/>
    </xf>
    <xf numFmtId="0" fontId="15" fillId="0" borderId="14" xfId="0" applyFont="1" applyBorder="1" applyAlignment="1">
      <alignment horizontal="center" vertical="center" shrinkToFit="1"/>
    </xf>
    <xf numFmtId="0" fontId="15" fillId="0" borderId="13" xfId="0" applyFont="1" applyBorder="1" applyAlignment="1">
      <alignment horizontal="center" vertical="center" shrinkToFit="1"/>
    </xf>
    <xf numFmtId="0" fontId="15" fillId="0" borderId="28" xfId="0" applyFont="1" applyBorder="1" applyAlignment="1">
      <alignment horizontal="center" vertical="center" shrinkToFit="1"/>
    </xf>
    <xf numFmtId="0" fontId="15" fillId="0" borderId="29" xfId="0" applyFont="1" applyBorder="1" applyAlignment="1">
      <alignment horizontal="center" vertical="center" shrinkToFit="1"/>
    </xf>
    <xf numFmtId="0" fontId="15" fillId="0" borderId="0" xfId="0" applyFont="1" applyAlignment="1">
      <alignment horizontal="center" vertical="center" shrinkToFit="1"/>
    </xf>
    <xf numFmtId="0" fontId="15" fillId="0" borderId="30" xfId="0" applyFont="1" applyBorder="1" applyAlignment="1">
      <alignment horizontal="center" vertical="center" shrinkToFit="1"/>
    </xf>
    <xf numFmtId="6" fontId="10" fillId="0" borderId="32" xfId="0" applyNumberFormat="1" applyFont="1" applyBorder="1" applyAlignment="1">
      <alignment horizontal="right" vertical="center"/>
    </xf>
    <xf numFmtId="6" fontId="10" fillId="0" borderId="33" xfId="0" applyNumberFormat="1" applyFont="1" applyBorder="1" applyAlignment="1">
      <alignment horizontal="right" vertical="center"/>
    </xf>
    <xf numFmtId="6" fontId="10" fillId="0" borderId="34" xfId="0" applyNumberFormat="1" applyFont="1" applyBorder="1" applyAlignment="1">
      <alignment horizontal="right" vertical="center"/>
    </xf>
    <xf numFmtId="0" fontId="10" fillId="0" borderId="23" xfId="0" applyFont="1" applyBorder="1" applyAlignment="1">
      <alignment horizontal="center" vertical="center" shrinkToFit="1"/>
    </xf>
    <xf numFmtId="0" fontId="10" fillId="0" borderId="20" xfId="0" applyFont="1" applyBorder="1" applyAlignment="1">
      <alignment horizontal="center" vertical="center" shrinkToFit="1"/>
    </xf>
    <xf numFmtId="14" fontId="10" fillId="0" borderId="47" xfId="0" applyNumberFormat="1" applyFont="1" applyBorder="1" applyAlignment="1">
      <alignment horizontal="center" vertical="center"/>
    </xf>
    <xf numFmtId="14" fontId="10" fillId="0" borderId="54" xfId="0" applyNumberFormat="1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 shrinkToFit="1"/>
    </xf>
    <xf numFmtId="0" fontId="17" fillId="0" borderId="0" xfId="0" applyFont="1" applyAlignment="1">
      <alignment horizontal="center" vertical="center" shrinkToFit="1"/>
    </xf>
    <xf numFmtId="0" fontId="17" fillId="0" borderId="30" xfId="0" applyFont="1" applyBorder="1" applyAlignment="1">
      <alignment horizontal="center" vertical="center" shrinkToFit="1"/>
    </xf>
    <xf numFmtId="0" fontId="17" fillId="0" borderId="32" xfId="0" applyFont="1" applyBorder="1" applyAlignment="1">
      <alignment horizontal="center" vertical="center" shrinkToFit="1"/>
    </xf>
    <xf numFmtId="0" fontId="17" fillId="0" borderId="33" xfId="0" applyFont="1" applyBorder="1" applyAlignment="1">
      <alignment horizontal="center" vertical="center" shrinkToFit="1"/>
    </xf>
    <xf numFmtId="0" fontId="17" fillId="0" borderId="34" xfId="0" applyFont="1" applyBorder="1" applyAlignment="1">
      <alignment horizontal="center" vertical="center" shrinkToFi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34" fillId="0" borderId="52" xfId="0" applyFont="1" applyBorder="1" applyAlignment="1">
      <alignment horizontal="center" vertical="center"/>
    </xf>
    <xf numFmtId="0" fontId="34" fillId="0" borderId="55" xfId="0" applyFont="1" applyBorder="1" applyAlignment="1">
      <alignment horizontal="center" vertical="center"/>
    </xf>
    <xf numFmtId="5" fontId="28" fillId="0" borderId="53" xfId="0" applyNumberFormat="1" applyFont="1" applyBorder="1" applyAlignment="1">
      <alignment horizontal="right" vertical="center"/>
    </xf>
    <xf numFmtId="0" fontId="28" fillId="0" borderId="5" xfId="0" applyFont="1" applyBorder="1" applyAlignment="1">
      <alignment horizontal="right" vertical="center"/>
    </xf>
    <xf numFmtId="0" fontId="28" fillId="0" borderId="6" xfId="0" applyFont="1" applyBorder="1" applyAlignment="1">
      <alignment horizontal="right" vertical="center"/>
    </xf>
    <xf numFmtId="0" fontId="28" fillId="0" borderId="56" xfId="0" applyFont="1" applyBorder="1" applyAlignment="1">
      <alignment horizontal="right" vertical="center"/>
    </xf>
    <xf numFmtId="0" fontId="28" fillId="0" borderId="1" xfId="0" applyFont="1" applyBorder="1" applyAlignment="1">
      <alignment horizontal="right" vertical="center"/>
    </xf>
    <xf numFmtId="0" fontId="28" fillId="0" borderId="8" xfId="0" applyFont="1" applyBorder="1" applyAlignment="1">
      <alignment horizontal="right" vertical="center"/>
    </xf>
    <xf numFmtId="0" fontId="34" fillId="0" borderId="47" xfId="0" applyFont="1" applyBorder="1" applyAlignment="1">
      <alignment horizontal="center" vertical="center" wrapText="1"/>
    </xf>
    <xf numFmtId="0" fontId="34" fillId="0" borderId="51" xfId="0" applyFont="1" applyBorder="1" applyAlignment="1">
      <alignment horizontal="center" vertical="center" wrapText="1"/>
    </xf>
    <xf numFmtId="0" fontId="34" fillId="0" borderId="27" xfId="0" applyFont="1" applyBorder="1" applyAlignment="1">
      <alignment horizontal="center" vertical="center"/>
    </xf>
    <xf numFmtId="0" fontId="34" fillId="0" borderId="41" xfId="0" applyFont="1" applyBorder="1" applyAlignment="1">
      <alignment horizontal="center" vertical="center"/>
    </xf>
    <xf numFmtId="183" fontId="14" fillId="0" borderId="50" xfId="0" applyNumberFormat="1" applyFont="1" applyBorder="1" applyAlignment="1">
      <alignment horizontal="center" vertical="center"/>
    </xf>
    <xf numFmtId="183" fontId="14" fillId="0" borderId="51" xfId="0" applyNumberFormat="1" applyFont="1" applyBorder="1" applyAlignment="1">
      <alignment horizontal="center" vertical="center"/>
    </xf>
    <xf numFmtId="183" fontId="14" fillId="0" borderId="39" xfId="0" applyNumberFormat="1" applyFont="1" applyBorder="1" applyAlignment="1">
      <alignment horizontal="center" vertical="center"/>
    </xf>
    <xf numFmtId="183" fontId="14" fillId="0" borderId="41" xfId="0" applyNumberFormat="1" applyFont="1" applyBorder="1" applyAlignment="1">
      <alignment horizontal="center" vertical="center"/>
    </xf>
    <xf numFmtId="5" fontId="14" fillId="0" borderId="50" xfId="0" applyNumberFormat="1" applyFont="1" applyBorder="1" applyAlignment="1">
      <alignment horizontal="right" vertical="center"/>
    </xf>
    <xf numFmtId="5" fontId="14" fillId="0" borderId="54" xfId="0" applyNumberFormat="1" applyFont="1" applyBorder="1" applyAlignment="1">
      <alignment horizontal="right" vertical="center"/>
    </xf>
    <xf numFmtId="5" fontId="14" fillId="0" borderId="51" xfId="0" applyNumberFormat="1" applyFont="1" applyBorder="1" applyAlignment="1">
      <alignment horizontal="right" vertical="center"/>
    </xf>
    <xf numFmtId="0" fontId="33" fillId="2" borderId="48" xfId="0" applyFont="1" applyFill="1" applyBorder="1" applyAlignment="1">
      <alignment horizontal="center" vertical="center"/>
    </xf>
    <xf numFmtId="0" fontId="22" fillId="0" borderId="31" xfId="0" applyFont="1" applyBorder="1" applyAlignment="1">
      <alignment horizontal="center" vertical="center"/>
    </xf>
    <xf numFmtId="0" fontId="26" fillId="0" borderId="22" xfId="0" applyFont="1" applyBorder="1" applyAlignment="1">
      <alignment horizontal="left" vertical="center" shrinkToFit="1"/>
    </xf>
    <xf numFmtId="0" fontId="27" fillId="0" borderId="33" xfId="0" applyFont="1" applyBorder="1" applyAlignment="1">
      <alignment horizontal="left" vertical="center" shrinkToFit="1"/>
    </xf>
    <xf numFmtId="0" fontId="13" fillId="0" borderId="23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2" fillId="0" borderId="22" xfId="0" applyFont="1" applyBorder="1" applyAlignment="1">
      <alignment horizontal="left" vertical="center"/>
    </xf>
    <xf numFmtId="0" fontId="32" fillId="0" borderId="33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shrinkToFit="1"/>
    </xf>
    <xf numFmtId="0" fontId="10" fillId="0" borderId="41" xfId="0" applyFont="1" applyBorder="1" applyAlignment="1">
      <alignment horizontal="center" vertical="center"/>
    </xf>
    <xf numFmtId="0" fontId="22" fillId="0" borderId="44" xfId="0" applyFont="1" applyBorder="1" applyAlignment="1">
      <alignment horizontal="center" vertical="center"/>
    </xf>
    <xf numFmtId="0" fontId="22" fillId="0" borderId="45" xfId="0" applyFont="1" applyBorder="1" applyAlignment="1">
      <alignment horizontal="center" vertical="center"/>
    </xf>
    <xf numFmtId="6" fontId="10" fillId="0" borderId="46" xfId="0" applyNumberFormat="1" applyFont="1" applyBorder="1" applyAlignment="1">
      <alignment horizontal="right" vertical="center"/>
    </xf>
    <xf numFmtId="6" fontId="10" fillId="0" borderId="20" xfId="0" applyNumberFormat="1" applyFont="1" applyBorder="1" applyAlignment="1">
      <alignment horizontal="right" vertical="center"/>
    </xf>
    <xf numFmtId="0" fontId="4" fillId="0" borderId="21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0" fontId="13" fillId="5" borderId="34" xfId="0" applyFont="1" applyFill="1" applyBorder="1" applyAlignment="1">
      <alignment horizontal="center" vertical="center" wrapText="1"/>
    </xf>
    <xf numFmtId="0" fontId="13" fillId="5" borderId="31" xfId="0" applyFont="1" applyFill="1" applyBorder="1" applyAlignment="1">
      <alignment horizontal="center" vertical="center" wrapText="1"/>
    </xf>
    <xf numFmtId="0" fontId="13" fillId="5" borderId="32" xfId="0" applyFont="1" applyFill="1" applyBorder="1" applyAlignment="1">
      <alignment horizontal="center" vertical="center" wrapText="1"/>
    </xf>
    <xf numFmtId="6" fontId="29" fillId="0" borderId="34" xfId="3" applyFont="1" applyBorder="1" applyAlignment="1">
      <alignment horizontal="center" vertical="center"/>
    </xf>
    <xf numFmtId="6" fontId="29" fillId="0" borderId="32" xfId="3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8" fillId="0" borderId="9" xfId="0" applyFont="1" applyBorder="1" applyAlignment="1">
      <alignment horizontal="center" vertical="center"/>
    </xf>
    <xf numFmtId="0" fontId="28" fillId="0" borderId="42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0" fontId="28" fillId="0" borderId="43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176" fontId="10" fillId="0" borderId="33" xfId="0" applyNumberFormat="1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 shrinkToFit="1"/>
    </xf>
    <xf numFmtId="0" fontId="10" fillId="0" borderId="22" xfId="0" applyFont="1" applyBorder="1" applyAlignment="1">
      <alignment horizontal="center" vertical="center" shrinkToFit="1"/>
    </xf>
  </cellXfs>
  <cellStyles count="4">
    <cellStyle name="桁区切り 2" xfId="2" xr:uid="{00000000-0005-0000-0000-000000000000}"/>
    <cellStyle name="通貨" xfId="3" builtinId="7"/>
    <cellStyle name="標準" xfId="0" builtinId="0"/>
    <cellStyle name="標準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47625</xdr:colOff>
      <xdr:row>0</xdr:row>
      <xdr:rowOff>238125</xdr:rowOff>
    </xdr:from>
    <xdr:to>
      <xdr:col>19</xdr:col>
      <xdr:colOff>781050</xdr:colOff>
      <xdr:row>1</xdr:row>
      <xdr:rowOff>161925</xdr:rowOff>
    </xdr:to>
    <xdr:sp macro="[0]!計算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FBFD3C73-11BA-4105-A524-19CB10C425C7}"/>
            </a:ext>
          </a:extLst>
        </xdr:cNvPr>
        <xdr:cNvSpPr/>
      </xdr:nvSpPr>
      <xdr:spPr>
        <a:xfrm>
          <a:off x="21812250" y="238125"/>
          <a:ext cx="733425" cy="3048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計算</a:t>
          </a:r>
        </a:p>
      </xdr:txBody>
    </xdr:sp>
    <xdr:clientData/>
  </xdr:twoCellAnchor>
  <xdr:twoCellAnchor>
    <xdr:from>
      <xdr:col>19</xdr:col>
      <xdr:colOff>54428</xdr:colOff>
      <xdr:row>2</xdr:row>
      <xdr:rowOff>244929</xdr:rowOff>
    </xdr:from>
    <xdr:to>
      <xdr:col>19</xdr:col>
      <xdr:colOff>787853</xdr:colOff>
      <xdr:row>3</xdr:row>
      <xdr:rowOff>250372</xdr:rowOff>
    </xdr:to>
    <xdr:sp macro="[0]!保存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A7528B78-69A6-494F-9FB2-FD5F22D69142}"/>
            </a:ext>
          </a:extLst>
        </xdr:cNvPr>
        <xdr:cNvSpPr/>
      </xdr:nvSpPr>
      <xdr:spPr>
        <a:xfrm>
          <a:off x="22261285" y="898072"/>
          <a:ext cx="733425" cy="304800"/>
        </a:xfrm>
        <a:prstGeom prst="roundRect">
          <a:avLst/>
        </a:prstGeom>
        <a:solidFill>
          <a:schemeClr val="accent2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保存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47625</xdr:colOff>
      <xdr:row>0</xdr:row>
      <xdr:rowOff>238125</xdr:rowOff>
    </xdr:from>
    <xdr:to>
      <xdr:col>19</xdr:col>
      <xdr:colOff>781050</xdr:colOff>
      <xdr:row>1</xdr:row>
      <xdr:rowOff>161925</xdr:rowOff>
    </xdr:to>
    <xdr:sp macro="[0]!計算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F5E168D1-4619-45A7-A6BC-82F3D847E4F8}"/>
            </a:ext>
          </a:extLst>
        </xdr:cNvPr>
        <xdr:cNvSpPr/>
      </xdr:nvSpPr>
      <xdr:spPr>
        <a:xfrm>
          <a:off x="15643860" y="238125"/>
          <a:ext cx="0" cy="3048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計算</a:t>
          </a:r>
        </a:p>
      </xdr:txBody>
    </xdr:sp>
    <xdr:clientData/>
  </xdr:twoCellAnchor>
  <xdr:twoCellAnchor>
    <xdr:from>
      <xdr:col>19</xdr:col>
      <xdr:colOff>54428</xdr:colOff>
      <xdr:row>2</xdr:row>
      <xdr:rowOff>244929</xdr:rowOff>
    </xdr:from>
    <xdr:to>
      <xdr:col>19</xdr:col>
      <xdr:colOff>787853</xdr:colOff>
      <xdr:row>3</xdr:row>
      <xdr:rowOff>250372</xdr:rowOff>
    </xdr:to>
    <xdr:sp macro="[0]!保存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9589AD4C-D5D9-490B-B88C-B12FA006DEF0}"/>
            </a:ext>
          </a:extLst>
        </xdr:cNvPr>
        <xdr:cNvSpPr/>
      </xdr:nvSpPr>
      <xdr:spPr>
        <a:xfrm>
          <a:off x="15643860" y="1304109"/>
          <a:ext cx="0" cy="295003"/>
        </a:xfrm>
        <a:prstGeom prst="roundRect">
          <a:avLst/>
        </a:prstGeom>
        <a:solidFill>
          <a:schemeClr val="accent2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保存</a:t>
          </a:r>
        </a:p>
      </xdr:txBody>
    </xdr:sp>
    <xdr:clientData/>
  </xdr:twoCellAnchor>
  <xdr:twoCellAnchor>
    <xdr:from>
      <xdr:col>5</xdr:col>
      <xdr:colOff>318655</xdr:colOff>
      <xdr:row>1</xdr:row>
      <xdr:rowOff>540326</xdr:rowOff>
    </xdr:from>
    <xdr:to>
      <xdr:col>7</xdr:col>
      <xdr:colOff>387928</xdr:colOff>
      <xdr:row>4</xdr:row>
      <xdr:rowOff>263235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89ED9156-15A1-2390-820C-26BA04281F54}"/>
            </a:ext>
          </a:extLst>
        </xdr:cNvPr>
        <xdr:cNvSpPr/>
      </xdr:nvSpPr>
      <xdr:spPr>
        <a:xfrm>
          <a:off x="6816437" y="928253"/>
          <a:ext cx="1828800" cy="983673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19050">
          <a:solidFill>
            <a:srgbClr val="FF0000"/>
          </a:solidFill>
        </a:ln>
      </xdr:spPr>
      <xdr:style>
        <a:lnRef idx="2">
          <a:schemeClr val="accent4">
            <a:shade val="15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2400" b="1">
              <a:solidFill>
                <a:srgbClr val="FF0000"/>
              </a:solidFill>
            </a:rPr>
            <a:t>記入例</a:t>
          </a:r>
        </a:p>
      </xdr:txBody>
    </xdr:sp>
    <xdr:clientData/>
  </xdr:twoCellAnchor>
  <xdr:twoCellAnchor>
    <xdr:from>
      <xdr:col>3</xdr:col>
      <xdr:colOff>761997</xdr:colOff>
      <xdr:row>0</xdr:row>
      <xdr:rowOff>180109</xdr:rowOff>
    </xdr:from>
    <xdr:to>
      <xdr:col>5</xdr:col>
      <xdr:colOff>152399</xdr:colOff>
      <xdr:row>2</xdr:row>
      <xdr:rowOff>96982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6F2F0135-4E7D-3A98-8E9E-92F8E9CF61CC}"/>
            </a:ext>
          </a:extLst>
        </xdr:cNvPr>
        <xdr:cNvSpPr/>
      </xdr:nvSpPr>
      <xdr:spPr>
        <a:xfrm>
          <a:off x="3990106" y="180109"/>
          <a:ext cx="2660075" cy="983673"/>
        </a:xfrm>
        <a:prstGeom prst="wedgeRectCallout">
          <a:avLst>
            <a:gd name="adj1" fmla="val -86743"/>
            <a:gd name="adj2" fmla="val -47536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000"/>
            <a:t>店舗番号を</a:t>
          </a:r>
          <a:endParaRPr kumimoji="1" lang="en-US" altLang="ja-JP" sz="2000"/>
        </a:p>
        <a:p>
          <a:pPr algn="l"/>
          <a:r>
            <a:rPr kumimoji="1" lang="ja-JP" altLang="en-US" sz="2000"/>
            <a:t>記入してください</a:t>
          </a:r>
        </a:p>
      </xdr:txBody>
    </xdr:sp>
    <xdr:clientData/>
  </xdr:twoCellAnchor>
  <xdr:twoCellAnchor>
    <xdr:from>
      <xdr:col>2</xdr:col>
      <xdr:colOff>2258291</xdr:colOff>
      <xdr:row>2</xdr:row>
      <xdr:rowOff>207817</xdr:rowOff>
    </xdr:from>
    <xdr:to>
      <xdr:col>4</xdr:col>
      <xdr:colOff>1011382</xdr:colOff>
      <xdr:row>6</xdr:row>
      <xdr:rowOff>41563</xdr:rowOff>
    </xdr:to>
    <xdr:sp macro="" textlink="">
      <xdr:nvSpPr>
        <xdr:cNvPr id="6" name="吹き出し: 四角形 5">
          <a:extLst>
            <a:ext uri="{FF2B5EF4-FFF2-40B4-BE49-F238E27FC236}">
              <a16:creationId xmlns:a16="http://schemas.microsoft.com/office/drawing/2014/main" id="{A1634750-7E26-4202-8D98-1E25EC58BF43}"/>
            </a:ext>
          </a:extLst>
        </xdr:cNvPr>
        <xdr:cNvSpPr/>
      </xdr:nvSpPr>
      <xdr:spPr>
        <a:xfrm>
          <a:off x="3117273" y="1274617"/>
          <a:ext cx="3061854" cy="997528"/>
        </a:xfrm>
        <a:prstGeom prst="wedgeRectCallout">
          <a:avLst>
            <a:gd name="adj1" fmla="val -98696"/>
            <a:gd name="adj2" fmla="val -89385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000"/>
            <a:t>発送伝票の送り状番号を</a:t>
          </a:r>
          <a:endParaRPr kumimoji="1" lang="en-US" altLang="ja-JP" sz="2000"/>
        </a:p>
        <a:p>
          <a:pPr algn="l"/>
          <a:r>
            <a:rPr kumimoji="1" lang="ja-JP" altLang="en-US" sz="2000"/>
            <a:t>記入してください</a:t>
          </a:r>
        </a:p>
      </xdr:txBody>
    </xdr:sp>
    <xdr:clientData/>
  </xdr:twoCellAnchor>
  <xdr:twoCellAnchor>
    <xdr:from>
      <xdr:col>5</xdr:col>
      <xdr:colOff>817417</xdr:colOff>
      <xdr:row>7</xdr:row>
      <xdr:rowOff>-1</xdr:rowOff>
    </xdr:from>
    <xdr:to>
      <xdr:col>9</xdr:col>
      <xdr:colOff>41562</xdr:colOff>
      <xdr:row>12</xdr:row>
      <xdr:rowOff>96981</xdr:rowOff>
    </xdr:to>
    <xdr:sp macro="" textlink="">
      <xdr:nvSpPr>
        <xdr:cNvPr id="7" name="吹き出し: 四角形 6">
          <a:extLst>
            <a:ext uri="{FF2B5EF4-FFF2-40B4-BE49-F238E27FC236}">
              <a16:creationId xmlns:a16="http://schemas.microsoft.com/office/drawing/2014/main" id="{A98BD5D1-CF11-4887-8D35-79A49D2AA166}"/>
            </a:ext>
          </a:extLst>
        </xdr:cNvPr>
        <xdr:cNvSpPr/>
      </xdr:nvSpPr>
      <xdr:spPr>
        <a:xfrm>
          <a:off x="7315199" y="2479963"/>
          <a:ext cx="3588327" cy="2258291"/>
        </a:xfrm>
        <a:prstGeom prst="wedgeRectCallout">
          <a:avLst>
            <a:gd name="adj1" fmla="val -68832"/>
            <a:gd name="adj2" fmla="val -28274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000"/>
            <a:t>店舗名</a:t>
          </a:r>
          <a:endParaRPr kumimoji="1" lang="en-US" altLang="ja-JP" sz="2000"/>
        </a:p>
        <a:p>
          <a:pPr algn="l"/>
          <a:r>
            <a:rPr kumimoji="1" lang="ja-JP" altLang="en-US" sz="2000"/>
            <a:t>貴社名（オーナー名）</a:t>
          </a:r>
          <a:endParaRPr kumimoji="1" lang="en-US" altLang="ja-JP" sz="2000"/>
        </a:p>
        <a:p>
          <a:pPr algn="l"/>
          <a:r>
            <a:rPr kumimoji="1" lang="ja-JP" altLang="en-US" sz="2000"/>
            <a:t>インボイス登録番号</a:t>
          </a:r>
          <a:endParaRPr kumimoji="1" lang="en-US" altLang="ja-JP" sz="2000"/>
        </a:p>
        <a:p>
          <a:pPr algn="l"/>
          <a:r>
            <a:rPr kumimoji="1" lang="ja-JP" altLang="en-US" sz="2000"/>
            <a:t>ご住所</a:t>
          </a:r>
          <a:endParaRPr kumimoji="1" lang="en-US" altLang="ja-JP" sz="2000"/>
        </a:p>
        <a:p>
          <a:pPr algn="l"/>
          <a:r>
            <a:rPr kumimoji="1" lang="ja-JP" altLang="en-US" sz="2000"/>
            <a:t>を</a:t>
          </a:r>
          <a:r>
            <a:rPr kumimoji="1" lang="ja-JP" altLang="en-US" sz="2000" b="1">
              <a:solidFill>
                <a:srgbClr val="FF0000"/>
              </a:solidFill>
            </a:rPr>
            <a:t>正しく</a:t>
          </a:r>
          <a:r>
            <a:rPr kumimoji="1" lang="ja-JP" altLang="en-US" sz="2000"/>
            <a:t>記入してください</a:t>
          </a:r>
        </a:p>
      </xdr:txBody>
    </xdr:sp>
    <xdr:clientData/>
  </xdr:twoCellAnchor>
  <xdr:twoCellAnchor>
    <xdr:from>
      <xdr:col>9</xdr:col>
      <xdr:colOff>1219200</xdr:colOff>
      <xdr:row>5</xdr:row>
      <xdr:rowOff>249383</xdr:rowOff>
    </xdr:from>
    <xdr:to>
      <xdr:col>12</xdr:col>
      <xdr:colOff>365760</xdr:colOff>
      <xdr:row>8</xdr:row>
      <xdr:rowOff>166255</xdr:rowOff>
    </xdr:to>
    <xdr:sp macro="" textlink="">
      <xdr:nvSpPr>
        <xdr:cNvPr id="8" name="吹き出し: 四角形 7">
          <a:extLst>
            <a:ext uri="{FF2B5EF4-FFF2-40B4-BE49-F238E27FC236}">
              <a16:creationId xmlns:a16="http://schemas.microsoft.com/office/drawing/2014/main" id="{25AAE6F9-7698-4ED8-BA92-B0510F5F3B3E}"/>
            </a:ext>
          </a:extLst>
        </xdr:cNvPr>
        <xdr:cNvSpPr/>
      </xdr:nvSpPr>
      <xdr:spPr>
        <a:xfrm>
          <a:off x="12081164" y="2189019"/>
          <a:ext cx="2887287" cy="1066800"/>
        </a:xfrm>
        <a:prstGeom prst="wedgeRectCallout">
          <a:avLst>
            <a:gd name="adj1" fmla="val -24687"/>
            <a:gd name="adj2" fmla="val -88102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000"/>
            <a:t>発送日、到着予定日を</a:t>
          </a:r>
          <a:endParaRPr kumimoji="1" lang="en-US" altLang="ja-JP" sz="2000"/>
        </a:p>
        <a:p>
          <a:pPr algn="l"/>
          <a:r>
            <a:rPr kumimoji="1" lang="ja-JP" altLang="en-US" sz="2000"/>
            <a:t>記入してください</a:t>
          </a:r>
        </a:p>
      </xdr:txBody>
    </xdr:sp>
    <xdr:clientData/>
  </xdr:twoCellAnchor>
  <xdr:twoCellAnchor>
    <xdr:from>
      <xdr:col>1</xdr:col>
      <xdr:colOff>180108</xdr:colOff>
      <xdr:row>30</xdr:row>
      <xdr:rowOff>332507</xdr:rowOff>
    </xdr:from>
    <xdr:to>
      <xdr:col>3</xdr:col>
      <xdr:colOff>1468581</xdr:colOff>
      <xdr:row>33</xdr:row>
      <xdr:rowOff>387926</xdr:rowOff>
    </xdr:to>
    <xdr:sp macro="" textlink="">
      <xdr:nvSpPr>
        <xdr:cNvPr id="9" name="吹き出し: 四角形 8">
          <a:extLst>
            <a:ext uri="{FF2B5EF4-FFF2-40B4-BE49-F238E27FC236}">
              <a16:creationId xmlns:a16="http://schemas.microsoft.com/office/drawing/2014/main" id="{B539BB5C-80FB-4FD0-BEE5-E410A29BECC5}"/>
            </a:ext>
          </a:extLst>
        </xdr:cNvPr>
        <xdr:cNvSpPr/>
      </xdr:nvSpPr>
      <xdr:spPr>
        <a:xfrm>
          <a:off x="609599" y="12649198"/>
          <a:ext cx="4087091" cy="1219201"/>
        </a:xfrm>
        <a:prstGeom prst="wedgeRectCallout">
          <a:avLst>
            <a:gd name="adj1" fmla="val -24026"/>
            <a:gd name="adj2" fmla="val -104498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/>
            <a:t>お送りいただくお品物を</a:t>
          </a:r>
          <a:br>
            <a:rPr kumimoji="1" lang="en-US" altLang="ja-JP" sz="1600"/>
          </a:br>
          <a:r>
            <a:rPr kumimoji="1" lang="ja-JP" altLang="en-US" sz="1600"/>
            <a:t>記入してください</a:t>
          </a:r>
          <a:br>
            <a:rPr kumimoji="1" lang="en-US" altLang="ja-JP" sz="1600"/>
          </a:br>
          <a:r>
            <a:rPr lang="en-US" altLang="ja-JP" sz="1600"/>
            <a:t>※</a:t>
          </a:r>
          <a:r>
            <a:rPr lang="ja-JP" altLang="en-US" sz="1600"/>
            <a:t>ブランド名・品番・ライン名・状態 等</a:t>
          </a:r>
          <a:endParaRPr kumimoji="1" lang="ja-JP" altLang="en-US" sz="1600"/>
        </a:p>
      </xdr:txBody>
    </xdr:sp>
    <xdr:clientData/>
  </xdr:twoCellAnchor>
  <xdr:twoCellAnchor>
    <xdr:from>
      <xdr:col>3</xdr:col>
      <xdr:colOff>1842654</xdr:colOff>
      <xdr:row>30</xdr:row>
      <xdr:rowOff>263236</xdr:rowOff>
    </xdr:from>
    <xdr:to>
      <xdr:col>5</xdr:col>
      <xdr:colOff>803563</xdr:colOff>
      <xdr:row>32</xdr:row>
      <xdr:rowOff>374073</xdr:rowOff>
    </xdr:to>
    <xdr:sp macro="" textlink="">
      <xdr:nvSpPr>
        <xdr:cNvPr id="10" name="吹き出し: 四角形 9">
          <a:extLst>
            <a:ext uri="{FF2B5EF4-FFF2-40B4-BE49-F238E27FC236}">
              <a16:creationId xmlns:a16="http://schemas.microsoft.com/office/drawing/2014/main" id="{DE6EFCDF-B37F-4213-BBF5-42966AE4AE39}"/>
            </a:ext>
          </a:extLst>
        </xdr:cNvPr>
        <xdr:cNvSpPr/>
      </xdr:nvSpPr>
      <xdr:spPr>
        <a:xfrm>
          <a:off x="5070763" y="12579927"/>
          <a:ext cx="2230582" cy="886691"/>
        </a:xfrm>
        <a:prstGeom prst="wedgeRectCallout">
          <a:avLst>
            <a:gd name="adj1" fmla="val 22085"/>
            <a:gd name="adj2" fmla="val -110468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/>
            <a:t>お品物の分類を</a:t>
          </a:r>
          <a:br>
            <a:rPr kumimoji="1" lang="en-US" altLang="ja-JP" sz="1600"/>
          </a:br>
          <a:r>
            <a:rPr kumimoji="1" lang="ja-JP" altLang="en-US" sz="1600"/>
            <a:t>選択してください</a:t>
          </a:r>
        </a:p>
      </xdr:txBody>
    </xdr:sp>
    <xdr:clientData/>
  </xdr:twoCellAnchor>
  <xdr:twoCellAnchor>
    <xdr:from>
      <xdr:col>4</xdr:col>
      <xdr:colOff>1052945</xdr:colOff>
      <xdr:row>33</xdr:row>
      <xdr:rowOff>235526</xdr:rowOff>
    </xdr:from>
    <xdr:to>
      <xdr:col>7</xdr:col>
      <xdr:colOff>193963</xdr:colOff>
      <xdr:row>35</xdr:row>
      <xdr:rowOff>346363</xdr:rowOff>
    </xdr:to>
    <xdr:sp macro="" textlink="">
      <xdr:nvSpPr>
        <xdr:cNvPr id="11" name="吹き出し: 四角形 10">
          <a:extLst>
            <a:ext uri="{FF2B5EF4-FFF2-40B4-BE49-F238E27FC236}">
              <a16:creationId xmlns:a16="http://schemas.microsoft.com/office/drawing/2014/main" id="{AF704A90-1025-4B40-867F-F653AD22D936}"/>
            </a:ext>
          </a:extLst>
        </xdr:cNvPr>
        <xdr:cNvSpPr/>
      </xdr:nvSpPr>
      <xdr:spPr>
        <a:xfrm>
          <a:off x="6220690" y="13715999"/>
          <a:ext cx="2230582" cy="886691"/>
        </a:xfrm>
        <a:prstGeom prst="wedgeRectCallout">
          <a:avLst>
            <a:gd name="adj1" fmla="val 29538"/>
            <a:gd name="adj2" fmla="val -230780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/>
            <a:t>お品物の点数を</a:t>
          </a:r>
          <a:br>
            <a:rPr kumimoji="1" lang="en-US" altLang="ja-JP" sz="1600"/>
          </a:br>
          <a:r>
            <a:rPr kumimoji="1" lang="ja-JP" altLang="en-US" sz="1600"/>
            <a:t>記入してください</a:t>
          </a:r>
        </a:p>
      </xdr:txBody>
    </xdr:sp>
    <xdr:clientData/>
  </xdr:twoCellAnchor>
  <xdr:twoCellAnchor>
    <xdr:from>
      <xdr:col>7</xdr:col>
      <xdr:colOff>332510</xdr:colOff>
      <xdr:row>30</xdr:row>
      <xdr:rowOff>304800</xdr:rowOff>
    </xdr:from>
    <xdr:to>
      <xdr:col>8</xdr:col>
      <xdr:colOff>1260765</xdr:colOff>
      <xdr:row>33</xdr:row>
      <xdr:rowOff>27709</xdr:rowOff>
    </xdr:to>
    <xdr:sp macro="" textlink="">
      <xdr:nvSpPr>
        <xdr:cNvPr id="12" name="吹き出し: 四角形 11">
          <a:extLst>
            <a:ext uri="{FF2B5EF4-FFF2-40B4-BE49-F238E27FC236}">
              <a16:creationId xmlns:a16="http://schemas.microsoft.com/office/drawing/2014/main" id="{6952E35B-E377-402C-B6C7-E05F1BEB550B}"/>
            </a:ext>
          </a:extLst>
        </xdr:cNvPr>
        <xdr:cNvSpPr/>
      </xdr:nvSpPr>
      <xdr:spPr>
        <a:xfrm>
          <a:off x="8589819" y="12621491"/>
          <a:ext cx="2230582" cy="886691"/>
        </a:xfrm>
        <a:prstGeom prst="wedgeRectCallout">
          <a:avLst>
            <a:gd name="adj1" fmla="val -22635"/>
            <a:gd name="adj2" fmla="val -115155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/>
            <a:t>お品物の金額を</a:t>
          </a:r>
          <a:br>
            <a:rPr kumimoji="1" lang="en-US" altLang="ja-JP" sz="1600"/>
          </a:br>
          <a:r>
            <a:rPr kumimoji="1" lang="ja-JP" altLang="en-US" sz="1600"/>
            <a:t>記入してください</a:t>
          </a:r>
        </a:p>
      </xdr:txBody>
    </xdr:sp>
    <xdr:clientData/>
  </xdr:twoCellAnchor>
  <xdr:twoCellAnchor>
    <xdr:from>
      <xdr:col>9</xdr:col>
      <xdr:colOff>221673</xdr:colOff>
      <xdr:row>30</xdr:row>
      <xdr:rowOff>138547</xdr:rowOff>
    </xdr:from>
    <xdr:to>
      <xdr:col>10</xdr:col>
      <xdr:colOff>1260764</xdr:colOff>
      <xdr:row>32</xdr:row>
      <xdr:rowOff>193965</xdr:rowOff>
    </xdr:to>
    <xdr:sp macro="" textlink="">
      <xdr:nvSpPr>
        <xdr:cNvPr id="13" name="吹き出し: 四角形 12">
          <a:extLst>
            <a:ext uri="{FF2B5EF4-FFF2-40B4-BE49-F238E27FC236}">
              <a16:creationId xmlns:a16="http://schemas.microsoft.com/office/drawing/2014/main" id="{86D8949F-6E1F-4A12-890A-27C914D9B513}"/>
            </a:ext>
          </a:extLst>
        </xdr:cNvPr>
        <xdr:cNvSpPr/>
      </xdr:nvSpPr>
      <xdr:spPr>
        <a:xfrm>
          <a:off x="11083637" y="12455238"/>
          <a:ext cx="2341418" cy="831272"/>
        </a:xfrm>
        <a:prstGeom prst="wedgeRectCallout">
          <a:avLst>
            <a:gd name="adj1" fmla="val -26222"/>
            <a:gd name="adj2" fmla="val -101417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/>
            <a:t>本部ライン査定者の名前を</a:t>
          </a:r>
          <a:br>
            <a:rPr kumimoji="1" lang="en-US" altLang="ja-JP" sz="1400"/>
          </a:br>
          <a:r>
            <a:rPr kumimoji="1" lang="ja-JP" altLang="en-US" sz="1400"/>
            <a:t>記入してください</a:t>
          </a:r>
        </a:p>
      </xdr:txBody>
    </xdr:sp>
    <xdr:clientData/>
  </xdr:twoCellAnchor>
  <xdr:twoCellAnchor>
    <xdr:from>
      <xdr:col>10</xdr:col>
      <xdr:colOff>1260764</xdr:colOff>
      <xdr:row>31</xdr:row>
      <xdr:rowOff>360218</xdr:rowOff>
    </xdr:from>
    <xdr:to>
      <xdr:col>12</xdr:col>
      <xdr:colOff>886691</xdr:colOff>
      <xdr:row>34</xdr:row>
      <xdr:rowOff>13855</xdr:rowOff>
    </xdr:to>
    <xdr:sp macro="" textlink="">
      <xdr:nvSpPr>
        <xdr:cNvPr id="14" name="吹き出し: 四角形 13">
          <a:extLst>
            <a:ext uri="{FF2B5EF4-FFF2-40B4-BE49-F238E27FC236}">
              <a16:creationId xmlns:a16="http://schemas.microsoft.com/office/drawing/2014/main" id="{B8192647-C52E-432A-94AF-1659CAC1316D}"/>
            </a:ext>
          </a:extLst>
        </xdr:cNvPr>
        <xdr:cNvSpPr/>
      </xdr:nvSpPr>
      <xdr:spPr>
        <a:xfrm>
          <a:off x="13425055" y="13064836"/>
          <a:ext cx="2064327" cy="817419"/>
        </a:xfrm>
        <a:prstGeom prst="wedgeRectCallout">
          <a:avLst>
            <a:gd name="adj1" fmla="val -23153"/>
            <a:gd name="adj2" fmla="val -185874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/>
            <a:t>本部ライン査定の日付</a:t>
          </a:r>
          <a:br>
            <a:rPr kumimoji="1" lang="en-US" altLang="ja-JP" sz="1400"/>
          </a:br>
          <a:r>
            <a:rPr kumimoji="1" lang="ja-JP" altLang="en-US" sz="1400"/>
            <a:t>を記入してください</a:t>
          </a:r>
        </a:p>
      </xdr:txBody>
    </xdr:sp>
    <xdr:clientData/>
  </xdr:twoCellAnchor>
  <xdr:twoCellAnchor>
    <xdr:from>
      <xdr:col>9</xdr:col>
      <xdr:colOff>1039091</xdr:colOff>
      <xdr:row>34</xdr:row>
      <xdr:rowOff>324887</xdr:rowOff>
    </xdr:from>
    <xdr:to>
      <xdr:col>12</xdr:col>
      <xdr:colOff>554182</xdr:colOff>
      <xdr:row>38</xdr:row>
      <xdr:rowOff>69272</xdr:rowOff>
    </xdr:to>
    <xdr:sp macro="" textlink="">
      <xdr:nvSpPr>
        <xdr:cNvPr id="15" name="吹き出し: 四角形 14">
          <a:extLst>
            <a:ext uri="{FF2B5EF4-FFF2-40B4-BE49-F238E27FC236}">
              <a16:creationId xmlns:a16="http://schemas.microsoft.com/office/drawing/2014/main" id="{500E4665-7E00-427D-BB97-BAE8403E64CA}"/>
            </a:ext>
          </a:extLst>
        </xdr:cNvPr>
        <xdr:cNvSpPr/>
      </xdr:nvSpPr>
      <xdr:spPr>
        <a:xfrm>
          <a:off x="11901055" y="14193287"/>
          <a:ext cx="3255818" cy="1296094"/>
        </a:xfrm>
        <a:prstGeom prst="wedgeRectCallout">
          <a:avLst>
            <a:gd name="adj1" fmla="val -26222"/>
            <a:gd name="adj2" fmla="val -101417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/>
            <a:t>キャンペーンの有無や</a:t>
          </a:r>
        </a:p>
        <a:p>
          <a:pPr algn="l"/>
          <a:r>
            <a:rPr kumimoji="1" lang="ja-JP" altLang="en-US" sz="1400"/>
            <a:t>真贋を行った店舗名（複数アカウントで真贋をとった場合）等</a:t>
          </a:r>
        </a:p>
        <a:p>
          <a:pPr algn="l"/>
          <a:r>
            <a:rPr kumimoji="1" lang="ja-JP" altLang="en-US" sz="1400"/>
            <a:t>備考があれば記入してください</a:t>
          </a:r>
        </a:p>
      </xdr:txBody>
    </xdr:sp>
    <xdr:clientData/>
  </xdr:twoCellAnchor>
  <xdr:twoCellAnchor>
    <xdr:from>
      <xdr:col>9</xdr:col>
      <xdr:colOff>900545</xdr:colOff>
      <xdr:row>23</xdr:row>
      <xdr:rowOff>263237</xdr:rowOff>
    </xdr:from>
    <xdr:to>
      <xdr:col>11</xdr:col>
      <xdr:colOff>637309</xdr:colOff>
      <xdr:row>24</xdr:row>
      <xdr:rowOff>83127</xdr:rowOff>
    </xdr:to>
    <xdr:sp macro="" textlink="">
      <xdr:nvSpPr>
        <xdr:cNvPr id="16" name="吹き出し: 四角形 15">
          <a:extLst>
            <a:ext uri="{FF2B5EF4-FFF2-40B4-BE49-F238E27FC236}">
              <a16:creationId xmlns:a16="http://schemas.microsoft.com/office/drawing/2014/main" id="{6359B1F4-6CD6-4A9C-BE46-DF5F32680BAE}"/>
            </a:ext>
          </a:extLst>
        </xdr:cNvPr>
        <xdr:cNvSpPr/>
      </xdr:nvSpPr>
      <xdr:spPr>
        <a:xfrm>
          <a:off x="11762509" y="9351819"/>
          <a:ext cx="2341418" cy="831272"/>
        </a:xfrm>
        <a:prstGeom prst="wedgeRectCallout">
          <a:avLst>
            <a:gd name="adj1" fmla="val -26222"/>
            <a:gd name="adj2" fmla="val 111917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/>
            <a:t>合計点数・金額は</a:t>
          </a:r>
          <a:endParaRPr kumimoji="1" lang="en-US" altLang="ja-JP" sz="1600"/>
        </a:p>
        <a:p>
          <a:pPr algn="l"/>
          <a:r>
            <a:rPr kumimoji="1" lang="ja-JP" altLang="en-US" sz="1600"/>
            <a:t>自動で反映されます</a:t>
          </a:r>
          <a:endParaRPr kumimoji="1" lang="en-US" altLang="ja-JP" sz="1600"/>
        </a:p>
      </xdr:txBody>
    </xdr:sp>
    <xdr:clientData/>
  </xdr:twoCellAnchor>
  <xdr:twoCellAnchor>
    <xdr:from>
      <xdr:col>10</xdr:col>
      <xdr:colOff>207819</xdr:colOff>
      <xdr:row>14</xdr:row>
      <xdr:rowOff>166254</xdr:rowOff>
    </xdr:from>
    <xdr:to>
      <xdr:col>12</xdr:col>
      <xdr:colOff>13855</xdr:colOff>
      <xdr:row>16</xdr:row>
      <xdr:rowOff>83127</xdr:rowOff>
    </xdr:to>
    <xdr:sp macro="" textlink="">
      <xdr:nvSpPr>
        <xdr:cNvPr id="17" name="吹き出し: 四角形 16">
          <a:extLst>
            <a:ext uri="{FF2B5EF4-FFF2-40B4-BE49-F238E27FC236}">
              <a16:creationId xmlns:a16="http://schemas.microsoft.com/office/drawing/2014/main" id="{38B8AF42-C77D-4F8D-93C5-6531529DDCE3}"/>
            </a:ext>
          </a:extLst>
        </xdr:cNvPr>
        <xdr:cNvSpPr/>
      </xdr:nvSpPr>
      <xdr:spPr>
        <a:xfrm>
          <a:off x="12372110" y="5597236"/>
          <a:ext cx="2244436" cy="928255"/>
        </a:xfrm>
        <a:prstGeom prst="wedgeRectCallout">
          <a:avLst>
            <a:gd name="adj1" fmla="val -26222"/>
            <a:gd name="adj2" fmla="val -96416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/>
            <a:t>合計金額は</a:t>
          </a:r>
          <a:endParaRPr kumimoji="1" lang="en-US" altLang="ja-JP" sz="1600"/>
        </a:p>
        <a:p>
          <a:pPr algn="l"/>
          <a:r>
            <a:rPr kumimoji="1" lang="ja-JP" altLang="en-US" sz="1600"/>
            <a:t>自動で反映されます</a:t>
          </a:r>
          <a:br>
            <a:rPr kumimoji="1" lang="en-US" altLang="ja-JP" sz="1600"/>
          </a:br>
          <a:endParaRPr kumimoji="1" lang="en-US" altLang="ja-JP" sz="1600"/>
        </a:p>
      </xdr:txBody>
    </xdr:sp>
    <xdr:clientData/>
  </xdr:twoCellAnchor>
  <xdr:twoCellAnchor>
    <xdr:from>
      <xdr:col>6</xdr:col>
      <xdr:colOff>124691</xdr:colOff>
      <xdr:row>15</xdr:row>
      <xdr:rowOff>374074</xdr:rowOff>
    </xdr:from>
    <xdr:to>
      <xdr:col>9</xdr:col>
      <xdr:colOff>96982</xdr:colOff>
      <xdr:row>17</xdr:row>
      <xdr:rowOff>193964</xdr:rowOff>
    </xdr:to>
    <xdr:sp macro="" textlink="">
      <xdr:nvSpPr>
        <xdr:cNvPr id="18" name="吹き出し: 四角形 17">
          <a:extLst>
            <a:ext uri="{FF2B5EF4-FFF2-40B4-BE49-F238E27FC236}">
              <a16:creationId xmlns:a16="http://schemas.microsoft.com/office/drawing/2014/main" id="{EBDE47DF-D07F-4505-A12A-DAE2A23D197A}"/>
            </a:ext>
          </a:extLst>
        </xdr:cNvPr>
        <xdr:cNvSpPr/>
      </xdr:nvSpPr>
      <xdr:spPr>
        <a:xfrm>
          <a:off x="7924800" y="6192983"/>
          <a:ext cx="3034146" cy="831272"/>
        </a:xfrm>
        <a:prstGeom prst="wedgeRectCallout">
          <a:avLst>
            <a:gd name="adj1" fmla="val -62295"/>
            <a:gd name="adj2" fmla="val -46416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ja-JP" altLang="en-US" sz="1600"/>
            <a:t>弊社の記入欄です。こちらには何も記入しないでください</a:t>
          </a:r>
          <a:endParaRPr kumimoji="1" lang="en-US" altLang="ja-JP" sz="16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0"/>
  <sheetViews>
    <sheetView tabSelected="1" zoomScale="55" zoomScaleNormal="55" zoomScaleSheetLayoutView="70" workbookViewId="0">
      <selection sqref="A1:B1"/>
    </sheetView>
  </sheetViews>
  <sheetFormatPr defaultColWidth="0" defaultRowHeight="30" customHeight="1" zeroHeight="1" x14ac:dyDescent="0.4"/>
  <cols>
    <col min="1" max="2" width="5.625" style="2" customWidth="1"/>
    <col min="3" max="3" width="31.125" style="2" customWidth="1"/>
    <col min="4" max="4" width="25.5" style="2" customWidth="1"/>
    <col min="5" max="5" width="17.375" style="2" customWidth="1"/>
    <col min="6" max="6" width="17" style="2" customWidth="1"/>
    <col min="7" max="7" width="6" style="2" bestFit="1" customWidth="1"/>
    <col min="8" max="11" width="17" style="2" customWidth="1"/>
    <col min="12" max="12" width="14.875" style="2" customWidth="1"/>
    <col min="13" max="13" width="14.25" style="2" customWidth="1"/>
    <col min="14" max="14" width="21.375" style="5" hidden="1" customWidth="1"/>
    <col min="15" max="15" width="18.25" style="5" hidden="1" customWidth="1"/>
    <col min="16" max="16" width="14.375" style="5" hidden="1" customWidth="1"/>
    <col min="17" max="24" width="12.75" style="2" hidden="1" customWidth="1"/>
    <col min="25" max="27" width="0" style="2" hidden="1" customWidth="1"/>
    <col min="28" max="16384" width="9" style="2" hidden="1"/>
  </cols>
  <sheetData>
    <row r="1" spans="1:21" s="33" customFormat="1" ht="30" customHeight="1" thickTop="1" thickBot="1" x14ac:dyDescent="0.5">
      <c r="A1" s="179" t="s">
        <v>46</v>
      </c>
      <c r="B1" s="179"/>
      <c r="C1" s="78"/>
      <c r="U1" s="37"/>
    </row>
    <row r="2" spans="1:21" s="33" customFormat="1" ht="53.45" customHeight="1" thickTop="1" thickBot="1" x14ac:dyDescent="0.5">
      <c r="A2" s="187" t="s">
        <v>61</v>
      </c>
      <c r="B2" s="187"/>
      <c r="C2" s="76"/>
      <c r="D2" s="77"/>
      <c r="U2" s="37"/>
    </row>
    <row r="3" spans="1:21" ht="23.25" customHeight="1" thickTop="1" thickBot="1" x14ac:dyDescent="0.5">
      <c r="B3" s="102" t="s">
        <v>5</v>
      </c>
      <c r="C3" s="103"/>
      <c r="D3" s="108" t="s">
        <v>6</v>
      </c>
      <c r="E3" s="109"/>
      <c r="F3" s="7"/>
      <c r="G3" s="7"/>
      <c r="I3" s="14" t="s">
        <v>20</v>
      </c>
      <c r="J3" s="38" t="s">
        <v>60</v>
      </c>
      <c r="K3" s="39" t="s">
        <v>62</v>
      </c>
      <c r="L3" s="74" t="s">
        <v>62</v>
      </c>
      <c r="U3" s="37"/>
    </row>
    <row r="4" spans="1:21" ht="23.25" customHeight="1" thickBot="1" x14ac:dyDescent="0.5">
      <c r="B4" s="104"/>
      <c r="C4" s="105"/>
      <c r="D4" s="110"/>
      <c r="E4" s="111"/>
      <c r="F4" s="7"/>
      <c r="G4" s="7"/>
      <c r="I4" s="92" t="s">
        <v>9</v>
      </c>
      <c r="J4" s="40" t="s">
        <v>60</v>
      </c>
      <c r="K4" s="93" t="s">
        <v>62</v>
      </c>
      <c r="L4" s="94" t="s">
        <v>62</v>
      </c>
      <c r="P4" s="88"/>
      <c r="U4" s="37"/>
    </row>
    <row r="5" spans="1:21" ht="23.25" customHeight="1" thickBot="1" x14ac:dyDescent="0.5">
      <c r="B5" s="106"/>
      <c r="C5" s="107"/>
      <c r="D5" s="112"/>
      <c r="E5" s="113"/>
      <c r="F5" s="7"/>
      <c r="G5" s="7"/>
      <c r="I5" s="91"/>
      <c r="J5" s="101"/>
      <c r="K5" s="101"/>
      <c r="L5" s="101"/>
      <c r="P5" s="88"/>
      <c r="U5" s="37"/>
    </row>
    <row r="6" spans="1:21" ht="23.25" customHeight="1" thickTop="1" x14ac:dyDescent="0.45">
      <c r="E6" s="7"/>
      <c r="F6" s="7"/>
      <c r="G6" s="7"/>
      <c r="I6" s="91"/>
      <c r="J6" s="101"/>
      <c r="K6" s="101"/>
      <c r="L6" s="101"/>
      <c r="U6" s="37"/>
    </row>
    <row r="7" spans="1:21" ht="20.25" customHeight="1" thickBot="1" x14ac:dyDescent="0.5">
      <c r="U7" s="37"/>
    </row>
    <row r="8" spans="1:21" ht="48" thickBot="1" x14ac:dyDescent="0.45">
      <c r="B8" s="182" t="s">
        <v>68</v>
      </c>
      <c r="C8" s="182"/>
      <c r="D8" s="182"/>
      <c r="E8" s="90" t="s">
        <v>71</v>
      </c>
      <c r="H8" s="183" t="s">
        <v>1</v>
      </c>
      <c r="I8" s="184"/>
      <c r="J8" s="116">
        <f>SUM(H29:H48)</f>
        <v>0</v>
      </c>
      <c r="K8" s="117"/>
      <c r="L8" s="118"/>
      <c r="U8" s="73"/>
    </row>
    <row r="9" spans="1:21" ht="30" customHeight="1" x14ac:dyDescent="0.4">
      <c r="B9" s="181" t="s">
        <v>69</v>
      </c>
      <c r="C9" s="181"/>
      <c r="D9" s="181"/>
      <c r="E9" s="36" t="s">
        <v>45</v>
      </c>
      <c r="F9" s="5"/>
      <c r="G9" s="5"/>
      <c r="H9" s="5"/>
      <c r="I9" s="5"/>
      <c r="J9" s="5"/>
      <c r="K9" s="5"/>
      <c r="L9" s="5"/>
      <c r="M9" s="5"/>
    </row>
    <row r="10" spans="1:21" ht="30" customHeight="1" x14ac:dyDescent="0.4">
      <c r="B10" s="188" t="s">
        <v>70</v>
      </c>
      <c r="C10" s="188"/>
      <c r="D10" s="188"/>
      <c r="E10" s="188"/>
      <c r="F10" s="31"/>
      <c r="G10" s="31"/>
      <c r="H10" s="185" t="s">
        <v>41</v>
      </c>
      <c r="I10" s="185"/>
      <c r="J10" s="119">
        <f>J8-J11</f>
        <v>0</v>
      </c>
      <c r="K10" s="120"/>
      <c r="L10" s="121"/>
    </row>
    <row r="11" spans="1:21" ht="30" customHeight="1" x14ac:dyDescent="0.4">
      <c r="B11" s="189" t="s">
        <v>85</v>
      </c>
      <c r="C11" s="189"/>
      <c r="D11" s="189"/>
      <c r="E11" s="189"/>
      <c r="F11" s="31"/>
      <c r="G11" s="31"/>
      <c r="H11" s="185" t="s">
        <v>42</v>
      </c>
      <c r="I11" s="185"/>
      <c r="J11" s="119">
        <f>ROUNDDOWN(J8-J8*100/110,0)</f>
        <v>0</v>
      </c>
      <c r="K11" s="120"/>
      <c r="L11" s="121"/>
    </row>
    <row r="12" spans="1:21" ht="30" customHeight="1" thickBot="1" x14ac:dyDescent="0.45">
      <c r="B12" s="29"/>
      <c r="C12" s="29"/>
      <c r="D12" s="29"/>
      <c r="E12" s="30"/>
      <c r="F12" s="31"/>
      <c r="G12" s="31"/>
      <c r="H12" s="186" t="s">
        <v>43</v>
      </c>
      <c r="I12" s="186"/>
      <c r="J12" s="122">
        <v>0</v>
      </c>
      <c r="K12" s="123"/>
      <c r="L12" s="124"/>
    </row>
    <row r="13" spans="1:21" ht="30" customHeight="1" x14ac:dyDescent="0.4">
      <c r="B13" s="29"/>
      <c r="C13" s="29"/>
      <c r="D13" s="29"/>
      <c r="E13" s="30"/>
      <c r="F13" s="31"/>
      <c r="G13" s="31"/>
      <c r="H13" s="180" t="s">
        <v>44</v>
      </c>
      <c r="I13" s="180"/>
      <c r="J13" s="138">
        <f>SUM(J10:L12)</f>
        <v>0</v>
      </c>
      <c r="K13" s="139"/>
      <c r="L13" s="140"/>
    </row>
    <row r="14" spans="1:21" ht="32.25" customHeight="1" thickBot="1" x14ac:dyDescent="0.45">
      <c r="B14" s="8"/>
      <c r="C14" s="8"/>
      <c r="D14" s="8"/>
      <c r="E14" s="8"/>
      <c r="F14" s="9"/>
      <c r="G14" s="9"/>
      <c r="J14" s="10"/>
      <c r="K14" s="10"/>
      <c r="L14" s="3"/>
      <c r="M14" s="3"/>
      <c r="N14" s="87"/>
    </row>
    <row r="15" spans="1:21" ht="30" customHeight="1" thickBot="1" x14ac:dyDescent="0.45">
      <c r="B15" s="151" t="s">
        <v>19</v>
      </c>
      <c r="C15" s="152"/>
      <c r="D15" s="153"/>
      <c r="E15" s="130" t="s">
        <v>3</v>
      </c>
      <c r="F15" s="12" t="s">
        <v>2</v>
      </c>
      <c r="G15" s="141" t="s">
        <v>21</v>
      </c>
      <c r="H15" s="142"/>
      <c r="I15" s="84"/>
      <c r="J15" s="5"/>
      <c r="L15" s="71"/>
    </row>
    <row r="16" spans="1:21" ht="49.5" customHeight="1" x14ac:dyDescent="0.4">
      <c r="B16" s="154"/>
      <c r="C16" s="155"/>
      <c r="D16" s="156"/>
      <c r="E16" s="131"/>
      <c r="F16" s="75">
        <f>J5</f>
        <v>0</v>
      </c>
      <c r="G16" s="143"/>
      <c r="H16" s="144"/>
      <c r="I16" s="85"/>
      <c r="J16" s="71"/>
      <c r="L16" s="71"/>
    </row>
    <row r="17" spans="1:20" ht="30.75" customHeight="1" thickBot="1" x14ac:dyDescent="0.45">
      <c r="B17" s="157"/>
      <c r="C17" s="158"/>
      <c r="D17" s="159"/>
      <c r="E17" s="4" t="s">
        <v>4</v>
      </c>
      <c r="F17" s="83"/>
      <c r="G17" s="114"/>
      <c r="H17" s="115"/>
      <c r="I17" s="86"/>
      <c r="J17" s="72"/>
      <c r="L17" s="72"/>
      <c r="Q17" s="5"/>
      <c r="R17" s="89"/>
      <c r="S17" s="89"/>
      <c r="T17" s="89"/>
    </row>
    <row r="18" spans="1:20" ht="24.75" customHeight="1" x14ac:dyDescent="0.4"/>
    <row r="19" spans="1:20" ht="30" customHeight="1" x14ac:dyDescent="0.4">
      <c r="B19" s="132" t="s">
        <v>16</v>
      </c>
      <c r="C19" s="133"/>
      <c r="D19" s="133"/>
      <c r="E19" s="133"/>
      <c r="F19" s="133"/>
      <c r="G19" s="133"/>
      <c r="H19" s="133"/>
      <c r="I19" s="133"/>
      <c r="J19" s="133"/>
      <c r="K19" s="133"/>
      <c r="L19" s="134"/>
    </row>
    <row r="20" spans="1:20" ht="30" customHeight="1" x14ac:dyDescent="0.4">
      <c r="B20" s="135"/>
      <c r="C20" s="136"/>
      <c r="D20" s="136"/>
      <c r="E20" s="136"/>
      <c r="F20" s="136"/>
      <c r="G20" s="136"/>
      <c r="H20" s="136"/>
      <c r="I20" s="136"/>
      <c r="J20" s="136"/>
      <c r="K20" s="136"/>
      <c r="L20" s="137"/>
    </row>
    <row r="21" spans="1:20" ht="30" customHeight="1" x14ac:dyDescent="0.4">
      <c r="B21" s="135"/>
      <c r="C21" s="136"/>
      <c r="D21" s="136"/>
      <c r="E21" s="136"/>
      <c r="F21" s="136"/>
      <c r="G21" s="136"/>
      <c r="H21" s="136"/>
      <c r="I21" s="136"/>
      <c r="J21" s="136"/>
      <c r="K21" s="136"/>
      <c r="L21" s="137"/>
    </row>
    <row r="22" spans="1:20" ht="30" customHeight="1" x14ac:dyDescent="0.4">
      <c r="B22" s="145" t="s">
        <v>17</v>
      </c>
      <c r="C22" s="146"/>
      <c r="D22" s="146"/>
      <c r="E22" s="146"/>
      <c r="F22" s="146"/>
      <c r="G22" s="146"/>
      <c r="H22" s="146"/>
      <c r="I22" s="146"/>
      <c r="J22" s="146"/>
      <c r="K22" s="146"/>
      <c r="L22" s="147"/>
    </row>
    <row r="23" spans="1:20" ht="30" customHeight="1" thickBot="1" x14ac:dyDescent="0.45"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50"/>
    </row>
    <row r="24" spans="1:20" ht="79.5" customHeight="1" thickBot="1" x14ac:dyDescent="0.45">
      <c r="B24" s="125" t="s">
        <v>59</v>
      </c>
      <c r="C24" s="126"/>
      <c r="D24" s="126"/>
      <c r="E24" s="126"/>
      <c r="F24" s="126"/>
      <c r="G24" s="126"/>
      <c r="H24" s="126"/>
      <c r="I24" s="126"/>
      <c r="J24" s="126"/>
      <c r="K24" s="126"/>
      <c r="L24" s="127"/>
    </row>
    <row r="25" spans="1:20" s="33" customFormat="1" ht="22.5" customHeight="1" thickBot="1" x14ac:dyDescent="0.45"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</row>
    <row r="26" spans="1:20" ht="30" customHeight="1" x14ac:dyDescent="0.4">
      <c r="A26" s="168" t="s">
        <v>63</v>
      </c>
      <c r="B26" s="169"/>
      <c r="C26" s="172">
        <f>COUNTIF(F29:F1000,"バッグ・小物")</f>
        <v>0</v>
      </c>
      <c r="D26" s="173"/>
      <c r="E26" s="81" t="s">
        <v>65</v>
      </c>
      <c r="F26" s="176">
        <f>SUMIFS(H29:H1000,F29:F1000,"バッグ・小物")</f>
        <v>0</v>
      </c>
      <c r="G26" s="177"/>
      <c r="H26" s="178"/>
      <c r="I26" s="160" t="s">
        <v>67</v>
      </c>
      <c r="J26" s="162">
        <f>F26+F27</f>
        <v>0</v>
      </c>
      <c r="K26" s="163"/>
      <c r="L26" s="164"/>
    </row>
    <row r="27" spans="1:20" ht="30" customHeight="1" thickBot="1" x14ac:dyDescent="0.45">
      <c r="A27" s="170" t="s">
        <v>64</v>
      </c>
      <c r="B27" s="171"/>
      <c r="C27" s="174">
        <f>COUNTIF(F29:F1000,"時計")</f>
        <v>0</v>
      </c>
      <c r="D27" s="175"/>
      <c r="E27" s="82" t="s">
        <v>66</v>
      </c>
      <c r="F27" s="96">
        <f>SUMIFS(H29:H1000,F29:F1000,"時計")</f>
        <v>0</v>
      </c>
      <c r="G27" s="97"/>
      <c r="H27" s="98"/>
      <c r="I27" s="161"/>
      <c r="J27" s="165"/>
      <c r="K27" s="166"/>
      <c r="L27" s="167"/>
    </row>
    <row r="28" spans="1:20" ht="30" customHeight="1" x14ac:dyDescent="0.4">
      <c r="A28" s="79" t="s">
        <v>38</v>
      </c>
      <c r="B28" s="80" t="s">
        <v>0</v>
      </c>
      <c r="C28" s="128" t="s">
        <v>18</v>
      </c>
      <c r="D28" s="129"/>
      <c r="E28" s="129"/>
      <c r="F28" s="80" t="s">
        <v>13</v>
      </c>
      <c r="G28" s="80" t="s">
        <v>58</v>
      </c>
      <c r="H28" s="80" t="s">
        <v>14</v>
      </c>
      <c r="I28" s="80" t="s">
        <v>40</v>
      </c>
      <c r="J28" s="80" t="s">
        <v>15</v>
      </c>
      <c r="K28" s="80" t="s">
        <v>22</v>
      </c>
      <c r="L28" s="80" t="s">
        <v>23</v>
      </c>
    </row>
    <row r="29" spans="1:20" ht="30" customHeight="1" x14ac:dyDescent="0.4">
      <c r="A29" s="28" t="s">
        <v>39</v>
      </c>
      <c r="B29" s="1">
        <v>1</v>
      </c>
      <c r="C29" s="99"/>
      <c r="D29" s="100"/>
      <c r="E29" s="100"/>
      <c r="F29" s="1"/>
      <c r="G29" s="1"/>
      <c r="H29" s="13"/>
      <c r="I29" s="32">
        <v>0.1</v>
      </c>
      <c r="J29" s="1"/>
      <c r="K29" s="1"/>
      <c r="L29" s="15"/>
    </row>
    <row r="30" spans="1:20" ht="30" customHeight="1" x14ac:dyDescent="0.4">
      <c r="A30" s="28" t="s">
        <v>39</v>
      </c>
      <c r="B30" s="1">
        <f>B29+1</f>
        <v>2</v>
      </c>
      <c r="C30" s="99"/>
      <c r="D30" s="100"/>
      <c r="E30" s="100"/>
      <c r="F30" s="1"/>
      <c r="G30" s="1"/>
      <c r="H30" s="13"/>
      <c r="I30" s="32">
        <v>0.1</v>
      </c>
      <c r="J30" s="1"/>
      <c r="K30" s="1"/>
      <c r="L30" s="15"/>
    </row>
    <row r="31" spans="1:20" ht="30" customHeight="1" x14ac:dyDescent="0.4">
      <c r="A31" s="28" t="s">
        <v>39</v>
      </c>
      <c r="B31" s="1">
        <f t="shared" ref="B31:B48" si="0">B30+1</f>
        <v>3</v>
      </c>
      <c r="C31" s="99"/>
      <c r="D31" s="100"/>
      <c r="E31" s="100"/>
      <c r="F31" s="1"/>
      <c r="G31" s="1"/>
      <c r="H31" s="13"/>
      <c r="I31" s="32">
        <v>0.1</v>
      </c>
      <c r="J31" s="1"/>
      <c r="K31" s="1"/>
      <c r="L31" s="15"/>
    </row>
    <row r="32" spans="1:20" ht="30" customHeight="1" x14ac:dyDescent="0.4">
      <c r="A32" s="28" t="s">
        <v>39</v>
      </c>
      <c r="B32" s="1">
        <f t="shared" si="0"/>
        <v>4</v>
      </c>
      <c r="C32" s="99"/>
      <c r="D32" s="100"/>
      <c r="E32" s="100"/>
      <c r="F32" s="1"/>
      <c r="G32" s="1"/>
      <c r="H32" s="13"/>
      <c r="I32" s="32">
        <v>0.1</v>
      </c>
      <c r="J32" s="1"/>
      <c r="K32" s="1"/>
      <c r="L32" s="15"/>
    </row>
    <row r="33" spans="1:12" ht="30" customHeight="1" x14ac:dyDescent="0.4">
      <c r="A33" s="28" t="s">
        <v>39</v>
      </c>
      <c r="B33" s="1">
        <f t="shared" si="0"/>
        <v>5</v>
      </c>
      <c r="C33" s="99"/>
      <c r="D33" s="100"/>
      <c r="E33" s="100"/>
      <c r="F33" s="1"/>
      <c r="G33" s="1"/>
      <c r="H33" s="13"/>
      <c r="I33" s="32">
        <v>0.1</v>
      </c>
      <c r="J33" s="1"/>
      <c r="K33" s="1"/>
      <c r="L33" s="15"/>
    </row>
    <row r="34" spans="1:12" ht="30" customHeight="1" x14ac:dyDescent="0.4">
      <c r="A34" s="28" t="s">
        <v>39</v>
      </c>
      <c r="B34" s="1">
        <f t="shared" si="0"/>
        <v>6</v>
      </c>
      <c r="C34" s="99"/>
      <c r="D34" s="100"/>
      <c r="E34" s="100"/>
      <c r="F34" s="1"/>
      <c r="G34" s="1"/>
      <c r="H34" s="13"/>
      <c r="I34" s="32">
        <v>0.1</v>
      </c>
      <c r="J34" s="1"/>
      <c r="K34" s="1"/>
      <c r="L34" s="15"/>
    </row>
    <row r="35" spans="1:12" ht="30" customHeight="1" x14ac:dyDescent="0.4">
      <c r="A35" s="28" t="s">
        <v>39</v>
      </c>
      <c r="B35" s="1">
        <f t="shared" si="0"/>
        <v>7</v>
      </c>
      <c r="C35" s="99"/>
      <c r="D35" s="100"/>
      <c r="E35" s="100"/>
      <c r="F35" s="1"/>
      <c r="G35" s="1"/>
      <c r="H35" s="13"/>
      <c r="I35" s="32">
        <v>0.1</v>
      </c>
      <c r="J35" s="1"/>
      <c r="K35" s="1"/>
      <c r="L35" s="15"/>
    </row>
    <row r="36" spans="1:12" ht="30" customHeight="1" x14ac:dyDescent="0.4">
      <c r="A36" s="28" t="s">
        <v>39</v>
      </c>
      <c r="B36" s="1">
        <f t="shared" si="0"/>
        <v>8</v>
      </c>
      <c r="C36" s="99"/>
      <c r="D36" s="100"/>
      <c r="E36" s="100"/>
      <c r="F36" s="1"/>
      <c r="G36" s="1"/>
      <c r="H36" s="13"/>
      <c r="I36" s="32">
        <v>0.1</v>
      </c>
      <c r="J36" s="1"/>
      <c r="K36" s="1"/>
      <c r="L36" s="15"/>
    </row>
    <row r="37" spans="1:12" ht="30" customHeight="1" x14ac:dyDescent="0.4">
      <c r="A37" s="28" t="s">
        <v>39</v>
      </c>
      <c r="B37" s="1">
        <f t="shared" si="0"/>
        <v>9</v>
      </c>
      <c r="C37" s="99"/>
      <c r="D37" s="100"/>
      <c r="E37" s="100"/>
      <c r="F37" s="1"/>
      <c r="G37" s="1"/>
      <c r="H37" s="13"/>
      <c r="I37" s="32">
        <v>0.1</v>
      </c>
      <c r="J37" s="1"/>
      <c r="K37" s="1"/>
      <c r="L37" s="15"/>
    </row>
    <row r="38" spans="1:12" ht="30" customHeight="1" x14ac:dyDescent="0.4">
      <c r="A38" s="28" t="s">
        <v>39</v>
      </c>
      <c r="B38" s="1">
        <f t="shared" si="0"/>
        <v>10</v>
      </c>
      <c r="C38" s="99"/>
      <c r="D38" s="100"/>
      <c r="E38" s="100"/>
      <c r="F38" s="1"/>
      <c r="G38" s="1"/>
      <c r="H38" s="13"/>
      <c r="I38" s="32">
        <v>0.1</v>
      </c>
      <c r="J38" s="1"/>
      <c r="K38" s="1"/>
      <c r="L38" s="15"/>
    </row>
    <row r="39" spans="1:12" ht="30" customHeight="1" x14ac:dyDescent="0.4">
      <c r="A39" s="28" t="s">
        <v>39</v>
      </c>
      <c r="B39" s="1">
        <f t="shared" si="0"/>
        <v>11</v>
      </c>
      <c r="C39" s="99"/>
      <c r="D39" s="100"/>
      <c r="E39" s="100"/>
      <c r="F39" s="1"/>
      <c r="G39" s="1"/>
      <c r="H39" s="13"/>
      <c r="I39" s="32">
        <v>0.1</v>
      </c>
      <c r="J39" s="1"/>
      <c r="K39" s="1"/>
      <c r="L39" s="15"/>
    </row>
    <row r="40" spans="1:12" ht="30" customHeight="1" x14ac:dyDescent="0.4">
      <c r="A40" s="28" t="s">
        <v>39</v>
      </c>
      <c r="B40" s="1">
        <f t="shared" si="0"/>
        <v>12</v>
      </c>
      <c r="C40" s="99"/>
      <c r="D40" s="100"/>
      <c r="E40" s="100"/>
      <c r="F40" s="1"/>
      <c r="G40" s="1"/>
      <c r="H40" s="13"/>
      <c r="I40" s="32">
        <v>0.1</v>
      </c>
      <c r="J40" s="1"/>
      <c r="K40" s="1"/>
      <c r="L40" s="15"/>
    </row>
    <row r="41" spans="1:12" ht="30" customHeight="1" x14ac:dyDescent="0.4">
      <c r="A41" s="28" t="s">
        <v>39</v>
      </c>
      <c r="B41" s="1">
        <f t="shared" si="0"/>
        <v>13</v>
      </c>
      <c r="C41" s="99"/>
      <c r="D41" s="100"/>
      <c r="E41" s="100"/>
      <c r="F41" s="1"/>
      <c r="G41" s="1"/>
      <c r="H41" s="13"/>
      <c r="I41" s="32">
        <v>0.1</v>
      </c>
      <c r="J41" s="1"/>
      <c r="K41" s="1"/>
      <c r="L41" s="15"/>
    </row>
    <row r="42" spans="1:12" ht="30" customHeight="1" x14ac:dyDescent="0.4">
      <c r="A42" s="28" t="s">
        <v>39</v>
      </c>
      <c r="B42" s="1">
        <f t="shared" si="0"/>
        <v>14</v>
      </c>
      <c r="C42" s="99"/>
      <c r="D42" s="100"/>
      <c r="E42" s="100"/>
      <c r="F42" s="1"/>
      <c r="G42" s="1"/>
      <c r="H42" s="13"/>
      <c r="I42" s="32">
        <v>0.1</v>
      </c>
      <c r="J42" s="1"/>
      <c r="K42" s="1"/>
      <c r="L42" s="15"/>
    </row>
    <row r="43" spans="1:12" ht="30" customHeight="1" x14ac:dyDescent="0.4">
      <c r="A43" s="28" t="s">
        <v>39</v>
      </c>
      <c r="B43" s="1">
        <f t="shared" si="0"/>
        <v>15</v>
      </c>
      <c r="C43" s="99"/>
      <c r="D43" s="100"/>
      <c r="E43" s="100"/>
      <c r="F43" s="1"/>
      <c r="G43" s="1"/>
      <c r="H43" s="13"/>
      <c r="I43" s="32">
        <v>0.1</v>
      </c>
      <c r="J43" s="1"/>
      <c r="K43" s="1"/>
      <c r="L43" s="15"/>
    </row>
    <row r="44" spans="1:12" ht="30" customHeight="1" x14ac:dyDescent="0.4">
      <c r="A44" s="28" t="s">
        <v>39</v>
      </c>
      <c r="B44" s="1">
        <f t="shared" si="0"/>
        <v>16</v>
      </c>
      <c r="C44" s="99"/>
      <c r="D44" s="100"/>
      <c r="E44" s="100"/>
      <c r="F44" s="1"/>
      <c r="G44" s="1"/>
      <c r="H44" s="13"/>
      <c r="I44" s="32">
        <v>0.1</v>
      </c>
      <c r="J44" s="1"/>
      <c r="K44" s="1"/>
      <c r="L44" s="15"/>
    </row>
    <row r="45" spans="1:12" ht="30" customHeight="1" x14ac:dyDescent="0.4">
      <c r="A45" s="28" t="s">
        <v>39</v>
      </c>
      <c r="B45" s="1">
        <f t="shared" si="0"/>
        <v>17</v>
      </c>
      <c r="C45" s="99"/>
      <c r="D45" s="100"/>
      <c r="E45" s="100"/>
      <c r="F45" s="1"/>
      <c r="G45" s="1"/>
      <c r="H45" s="13"/>
      <c r="I45" s="32">
        <v>0.1</v>
      </c>
      <c r="J45" s="1"/>
      <c r="K45" s="1"/>
      <c r="L45" s="15"/>
    </row>
    <row r="46" spans="1:12" ht="30" customHeight="1" x14ac:dyDescent="0.4">
      <c r="A46" s="28" t="s">
        <v>39</v>
      </c>
      <c r="B46" s="1">
        <f t="shared" si="0"/>
        <v>18</v>
      </c>
      <c r="C46" s="99"/>
      <c r="D46" s="100"/>
      <c r="E46" s="100"/>
      <c r="F46" s="1"/>
      <c r="G46" s="1"/>
      <c r="H46" s="13"/>
      <c r="I46" s="32">
        <v>0.1</v>
      </c>
      <c r="J46" s="1"/>
      <c r="K46" s="1"/>
      <c r="L46" s="15"/>
    </row>
    <row r="47" spans="1:12" ht="30" customHeight="1" x14ac:dyDescent="0.4">
      <c r="A47" s="28" t="s">
        <v>39</v>
      </c>
      <c r="B47" s="1">
        <f t="shared" si="0"/>
        <v>19</v>
      </c>
      <c r="C47" s="99"/>
      <c r="D47" s="100"/>
      <c r="E47" s="100"/>
      <c r="F47" s="1"/>
      <c r="G47" s="1"/>
      <c r="H47" s="13"/>
      <c r="I47" s="32">
        <v>0.1</v>
      </c>
      <c r="J47" s="1"/>
      <c r="K47" s="1"/>
      <c r="L47" s="15"/>
    </row>
    <row r="48" spans="1:12" ht="30" customHeight="1" x14ac:dyDescent="0.4">
      <c r="A48" s="28" t="s">
        <v>39</v>
      </c>
      <c r="B48" s="1">
        <f t="shared" si="0"/>
        <v>20</v>
      </c>
      <c r="C48" s="99"/>
      <c r="D48" s="100"/>
      <c r="E48" s="100"/>
      <c r="F48" s="1"/>
      <c r="G48" s="1"/>
      <c r="H48" s="13"/>
      <c r="I48" s="32">
        <v>0.1</v>
      </c>
      <c r="J48" s="1"/>
      <c r="K48" s="1"/>
      <c r="L48" s="15"/>
    </row>
    <row r="49" ht="30" customHeight="1" x14ac:dyDescent="0.4"/>
    <row r="50" ht="30" customHeight="1" x14ac:dyDescent="0.4"/>
  </sheetData>
  <mergeCells count="57">
    <mergeCell ref="A1:B1"/>
    <mergeCell ref="H13:I13"/>
    <mergeCell ref="B9:D9"/>
    <mergeCell ref="B8:D8"/>
    <mergeCell ref="H8:I8"/>
    <mergeCell ref="H10:I10"/>
    <mergeCell ref="H11:I11"/>
    <mergeCell ref="H12:I12"/>
    <mergeCell ref="A2:B2"/>
    <mergeCell ref="B10:E10"/>
    <mergeCell ref="B11:E11"/>
    <mergeCell ref="B24:L24"/>
    <mergeCell ref="C28:E28"/>
    <mergeCell ref="E15:E16"/>
    <mergeCell ref="B19:L21"/>
    <mergeCell ref="J13:L13"/>
    <mergeCell ref="G15:H15"/>
    <mergeCell ref="G16:H16"/>
    <mergeCell ref="B22:L23"/>
    <mergeCell ref="B15:D17"/>
    <mergeCell ref="I26:I27"/>
    <mergeCell ref="J26:L27"/>
    <mergeCell ref="A26:B26"/>
    <mergeCell ref="A27:B27"/>
    <mergeCell ref="C26:D26"/>
    <mergeCell ref="C27:D27"/>
    <mergeCell ref="F26:H26"/>
    <mergeCell ref="J5:L5"/>
    <mergeCell ref="J6:L6"/>
    <mergeCell ref="B3:C5"/>
    <mergeCell ref="D3:E5"/>
    <mergeCell ref="G17:H17"/>
    <mergeCell ref="J8:L8"/>
    <mergeCell ref="J10:L10"/>
    <mergeCell ref="J11:L11"/>
    <mergeCell ref="J12:L12"/>
    <mergeCell ref="C48:E48"/>
    <mergeCell ref="C42:E42"/>
    <mergeCell ref="C43:E43"/>
    <mergeCell ref="C44:E44"/>
    <mergeCell ref="C45:E45"/>
    <mergeCell ref="C46:E46"/>
    <mergeCell ref="C47:E47"/>
    <mergeCell ref="F27:H27"/>
    <mergeCell ref="C41:E41"/>
    <mergeCell ref="C39:E39"/>
    <mergeCell ref="C34:E34"/>
    <mergeCell ref="C35:E35"/>
    <mergeCell ref="C36:E36"/>
    <mergeCell ref="C37:E37"/>
    <mergeCell ref="C38:E38"/>
    <mergeCell ref="C29:E29"/>
    <mergeCell ref="C30:E30"/>
    <mergeCell ref="C40:E40"/>
    <mergeCell ref="C31:E31"/>
    <mergeCell ref="C32:E32"/>
    <mergeCell ref="C33:E33"/>
  </mergeCells>
  <phoneticPr fontId="2"/>
  <dataValidations count="2">
    <dataValidation type="list" allowBlank="1" showInputMessage="1" showErrorMessage="1" sqref="F29:F48" xr:uid="{00000000-0002-0000-0000-000000000000}">
      <formula1>"時計,バッグ・小物"</formula1>
    </dataValidation>
    <dataValidation type="list" allowBlank="1" sqref="I29:I48" xr:uid="{51E91094-0AD8-4866-9550-F0992A71AA90}">
      <formula1>"10%,非課税,　"</formula1>
    </dataValidation>
  </dataValidations>
  <pageMargins left="0.31496062992125984" right="0.31496062992125984" top="0.35433070866141736" bottom="0.35433070866141736" header="0" footer="0"/>
  <pageSetup paperSize="9" scale="46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294BE-26A8-45B0-A6D8-3540D1DB0128}">
  <sheetPr>
    <pageSetUpPr fitToPage="1"/>
  </sheetPr>
  <dimension ref="A1:AA50"/>
  <sheetViews>
    <sheetView zoomScale="55" zoomScaleNormal="55" zoomScaleSheetLayoutView="70" workbookViewId="0">
      <selection sqref="A1:B1"/>
    </sheetView>
  </sheetViews>
  <sheetFormatPr defaultColWidth="0" defaultRowHeight="30" customHeight="1" zeroHeight="1" x14ac:dyDescent="0.4"/>
  <cols>
    <col min="1" max="2" width="5.625" style="2" customWidth="1"/>
    <col min="3" max="3" width="31.125" style="2" customWidth="1"/>
    <col min="4" max="4" width="25.5" style="2" customWidth="1"/>
    <col min="5" max="5" width="17.375" style="2" customWidth="1"/>
    <col min="6" max="6" width="17" style="2" customWidth="1"/>
    <col min="7" max="7" width="6" style="2" bestFit="1" customWidth="1"/>
    <col min="8" max="11" width="17" style="2" customWidth="1"/>
    <col min="12" max="12" width="14.875" style="2" customWidth="1"/>
    <col min="13" max="13" width="14.25" style="2" customWidth="1"/>
    <col min="14" max="14" width="21.375" style="5" hidden="1" customWidth="1"/>
    <col min="15" max="15" width="18.25" style="5" hidden="1" customWidth="1"/>
    <col min="16" max="16" width="14.375" style="5" hidden="1" customWidth="1"/>
    <col min="17" max="24" width="12.75" style="2" hidden="1" customWidth="1"/>
    <col min="25" max="27" width="0" style="2" hidden="1" customWidth="1"/>
    <col min="28" max="16384" width="9" style="2" hidden="1"/>
  </cols>
  <sheetData>
    <row r="1" spans="1:21" s="33" customFormat="1" ht="30" customHeight="1" thickTop="1" thickBot="1" x14ac:dyDescent="0.5">
      <c r="A1" s="179" t="s">
        <v>46</v>
      </c>
      <c r="B1" s="179"/>
      <c r="C1" s="78" t="s">
        <v>79</v>
      </c>
      <c r="U1" s="37"/>
    </row>
    <row r="2" spans="1:21" s="33" customFormat="1" ht="53.45" customHeight="1" thickTop="1" thickBot="1" x14ac:dyDescent="0.5">
      <c r="A2" s="187" t="s">
        <v>61</v>
      </c>
      <c r="B2" s="187"/>
      <c r="C2" s="95" t="s">
        <v>80</v>
      </c>
      <c r="D2" s="77"/>
      <c r="U2" s="37"/>
    </row>
    <row r="3" spans="1:21" ht="23.25" customHeight="1" thickTop="1" thickBot="1" x14ac:dyDescent="0.5">
      <c r="B3" s="102" t="s">
        <v>5</v>
      </c>
      <c r="C3" s="103"/>
      <c r="D3" s="108" t="s">
        <v>6</v>
      </c>
      <c r="E3" s="109"/>
      <c r="F3" s="7"/>
      <c r="G3" s="7"/>
      <c r="I3" s="14" t="s">
        <v>20</v>
      </c>
      <c r="J3" s="38" t="s">
        <v>60</v>
      </c>
      <c r="K3" s="39" t="s">
        <v>77</v>
      </c>
      <c r="L3" s="74" t="s">
        <v>78</v>
      </c>
      <c r="U3" s="37"/>
    </row>
    <row r="4" spans="1:21" ht="23.25" customHeight="1" thickBot="1" x14ac:dyDescent="0.5">
      <c r="B4" s="104"/>
      <c r="C4" s="105"/>
      <c r="D4" s="110"/>
      <c r="E4" s="111"/>
      <c r="F4" s="7"/>
      <c r="G4" s="7"/>
      <c r="I4" s="92" t="s">
        <v>9</v>
      </c>
      <c r="J4" s="40" t="s">
        <v>60</v>
      </c>
      <c r="K4" s="93" t="s">
        <v>77</v>
      </c>
      <c r="L4" s="94" t="s">
        <v>76</v>
      </c>
      <c r="P4" s="88"/>
      <c r="U4" s="37"/>
    </row>
    <row r="5" spans="1:21" ht="23.25" customHeight="1" thickBot="1" x14ac:dyDescent="0.5">
      <c r="B5" s="106"/>
      <c r="C5" s="107"/>
      <c r="D5" s="112"/>
      <c r="E5" s="113"/>
      <c r="F5" s="7"/>
      <c r="G5" s="7"/>
      <c r="I5" s="91"/>
      <c r="J5" s="101"/>
      <c r="K5" s="101"/>
      <c r="L5" s="101"/>
      <c r="P5" s="88"/>
      <c r="U5" s="37"/>
    </row>
    <row r="6" spans="1:21" ht="23.25" customHeight="1" thickTop="1" x14ac:dyDescent="0.45">
      <c r="E6" s="7"/>
      <c r="F6" s="7"/>
      <c r="G6" s="7"/>
      <c r="I6" s="91"/>
      <c r="J6" s="101"/>
      <c r="K6" s="101"/>
      <c r="L6" s="101"/>
      <c r="U6" s="37"/>
    </row>
    <row r="7" spans="1:21" ht="20.25" customHeight="1" thickBot="1" x14ac:dyDescent="0.5">
      <c r="U7" s="37"/>
    </row>
    <row r="8" spans="1:21" ht="48" thickBot="1" x14ac:dyDescent="0.45">
      <c r="B8" s="182" t="s">
        <v>81</v>
      </c>
      <c r="C8" s="182"/>
      <c r="D8" s="182"/>
      <c r="E8" s="90" t="s">
        <v>71</v>
      </c>
      <c r="H8" s="183" t="s">
        <v>1</v>
      </c>
      <c r="I8" s="184"/>
      <c r="J8" s="116">
        <f>SUM(H29:H48)</f>
        <v>1000000</v>
      </c>
      <c r="K8" s="117"/>
      <c r="L8" s="118"/>
      <c r="U8" s="73"/>
    </row>
    <row r="9" spans="1:21" ht="30" customHeight="1" x14ac:dyDescent="0.4">
      <c r="B9" s="181" t="s">
        <v>82</v>
      </c>
      <c r="C9" s="181"/>
      <c r="D9" s="181"/>
      <c r="E9" s="36" t="s">
        <v>45</v>
      </c>
      <c r="F9" s="5"/>
      <c r="G9" s="5"/>
      <c r="H9" s="5"/>
      <c r="I9" s="5"/>
      <c r="J9" s="5"/>
      <c r="K9" s="5"/>
      <c r="L9" s="5"/>
      <c r="M9" s="5"/>
    </row>
    <row r="10" spans="1:21" ht="30" customHeight="1" x14ac:dyDescent="0.4">
      <c r="B10" s="188" t="s">
        <v>84</v>
      </c>
      <c r="C10" s="188"/>
      <c r="D10" s="188"/>
      <c r="E10" s="188"/>
      <c r="F10" s="31"/>
      <c r="G10" s="31"/>
      <c r="H10" s="185" t="s">
        <v>41</v>
      </c>
      <c r="I10" s="185"/>
      <c r="J10" s="119">
        <f>J8-J11</f>
        <v>909091</v>
      </c>
      <c r="K10" s="120"/>
      <c r="L10" s="121"/>
    </row>
    <row r="11" spans="1:21" ht="30" customHeight="1" x14ac:dyDescent="0.4">
      <c r="B11" s="189" t="s">
        <v>83</v>
      </c>
      <c r="C11" s="189"/>
      <c r="D11" s="189"/>
      <c r="E11" s="189"/>
      <c r="F11" s="31"/>
      <c r="G11" s="31"/>
      <c r="H11" s="185" t="s">
        <v>42</v>
      </c>
      <c r="I11" s="185"/>
      <c r="J11" s="119">
        <f>ROUNDDOWN(J8-J8*100/110,0)</f>
        <v>90909</v>
      </c>
      <c r="K11" s="120"/>
      <c r="L11" s="121"/>
    </row>
    <row r="12" spans="1:21" ht="30" customHeight="1" thickBot="1" x14ac:dyDescent="0.45">
      <c r="B12" s="29"/>
      <c r="C12" s="29"/>
      <c r="D12" s="29"/>
      <c r="E12" s="30"/>
      <c r="F12" s="31"/>
      <c r="G12" s="31"/>
      <c r="H12" s="186" t="s">
        <v>43</v>
      </c>
      <c r="I12" s="186"/>
      <c r="J12" s="122">
        <v>0</v>
      </c>
      <c r="K12" s="123"/>
      <c r="L12" s="124"/>
    </row>
    <row r="13" spans="1:21" ht="30" customHeight="1" x14ac:dyDescent="0.4">
      <c r="B13" s="29"/>
      <c r="C13" s="29"/>
      <c r="D13" s="29"/>
      <c r="E13" s="30"/>
      <c r="F13" s="31"/>
      <c r="G13" s="31"/>
      <c r="H13" s="180" t="s">
        <v>44</v>
      </c>
      <c r="I13" s="180"/>
      <c r="J13" s="138">
        <f>SUM(J10:L12)</f>
        <v>1000000</v>
      </c>
      <c r="K13" s="139"/>
      <c r="L13" s="140"/>
    </row>
    <row r="14" spans="1:21" ht="32.25" customHeight="1" thickBot="1" x14ac:dyDescent="0.45">
      <c r="B14" s="8"/>
      <c r="C14" s="8"/>
      <c r="D14" s="8"/>
      <c r="E14" s="8"/>
      <c r="F14" s="9"/>
      <c r="G14" s="9"/>
      <c r="J14" s="10"/>
      <c r="K14" s="10"/>
      <c r="L14" s="3"/>
      <c r="M14" s="3"/>
      <c r="N14" s="87"/>
    </row>
    <row r="15" spans="1:21" ht="30" customHeight="1" thickBot="1" x14ac:dyDescent="0.45">
      <c r="B15" s="151" t="s">
        <v>19</v>
      </c>
      <c r="C15" s="152"/>
      <c r="D15" s="153"/>
      <c r="E15" s="130" t="s">
        <v>3</v>
      </c>
      <c r="F15" s="12" t="s">
        <v>2</v>
      </c>
      <c r="G15" s="141" t="s">
        <v>21</v>
      </c>
      <c r="H15" s="142"/>
      <c r="I15" s="84"/>
      <c r="J15" s="5"/>
      <c r="L15" s="71"/>
    </row>
    <row r="16" spans="1:21" ht="49.5" customHeight="1" x14ac:dyDescent="0.4">
      <c r="B16" s="154"/>
      <c r="C16" s="155"/>
      <c r="D16" s="156"/>
      <c r="E16" s="131"/>
      <c r="F16" s="75">
        <f>J5</f>
        <v>0</v>
      </c>
      <c r="G16" s="143"/>
      <c r="H16" s="144"/>
      <c r="I16" s="85"/>
      <c r="J16" s="71"/>
      <c r="L16" s="71"/>
    </row>
    <row r="17" spans="1:20" ht="30.75" customHeight="1" thickBot="1" x14ac:dyDescent="0.45">
      <c r="B17" s="157"/>
      <c r="C17" s="158"/>
      <c r="D17" s="159"/>
      <c r="E17" s="4" t="s">
        <v>4</v>
      </c>
      <c r="F17" s="83"/>
      <c r="G17" s="114"/>
      <c r="H17" s="115"/>
      <c r="I17" s="86"/>
      <c r="J17" s="72"/>
      <c r="L17" s="72"/>
      <c r="Q17" s="5"/>
      <c r="R17" s="89"/>
      <c r="S17" s="89"/>
      <c r="T17" s="89"/>
    </row>
    <row r="18" spans="1:20" ht="24.75" customHeight="1" x14ac:dyDescent="0.4"/>
    <row r="19" spans="1:20" ht="30" customHeight="1" x14ac:dyDescent="0.4">
      <c r="B19" s="132" t="s">
        <v>16</v>
      </c>
      <c r="C19" s="133"/>
      <c r="D19" s="133"/>
      <c r="E19" s="133"/>
      <c r="F19" s="133"/>
      <c r="G19" s="133"/>
      <c r="H19" s="133"/>
      <c r="I19" s="133"/>
      <c r="J19" s="133"/>
      <c r="K19" s="133"/>
      <c r="L19" s="134"/>
    </row>
    <row r="20" spans="1:20" ht="30" customHeight="1" x14ac:dyDescent="0.4">
      <c r="B20" s="135"/>
      <c r="C20" s="136"/>
      <c r="D20" s="136"/>
      <c r="E20" s="136"/>
      <c r="F20" s="136"/>
      <c r="G20" s="136"/>
      <c r="H20" s="136"/>
      <c r="I20" s="136"/>
      <c r="J20" s="136"/>
      <c r="K20" s="136"/>
      <c r="L20" s="137"/>
    </row>
    <row r="21" spans="1:20" ht="30" customHeight="1" x14ac:dyDescent="0.4">
      <c r="B21" s="135"/>
      <c r="C21" s="136"/>
      <c r="D21" s="136"/>
      <c r="E21" s="136"/>
      <c r="F21" s="136"/>
      <c r="G21" s="136"/>
      <c r="H21" s="136"/>
      <c r="I21" s="136"/>
      <c r="J21" s="136"/>
      <c r="K21" s="136"/>
      <c r="L21" s="137"/>
    </row>
    <row r="22" spans="1:20" ht="30" customHeight="1" x14ac:dyDescent="0.4">
      <c r="B22" s="145" t="s">
        <v>17</v>
      </c>
      <c r="C22" s="146"/>
      <c r="D22" s="146"/>
      <c r="E22" s="146"/>
      <c r="F22" s="146"/>
      <c r="G22" s="146"/>
      <c r="H22" s="146"/>
      <c r="I22" s="146"/>
      <c r="J22" s="146"/>
      <c r="K22" s="146"/>
      <c r="L22" s="147"/>
    </row>
    <row r="23" spans="1:20" ht="30" customHeight="1" thickBot="1" x14ac:dyDescent="0.45"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50"/>
    </row>
    <row r="24" spans="1:20" ht="79.5" customHeight="1" thickBot="1" x14ac:dyDescent="0.45">
      <c r="B24" s="125" t="s">
        <v>59</v>
      </c>
      <c r="C24" s="126"/>
      <c r="D24" s="126"/>
      <c r="E24" s="126"/>
      <c r="F24" s="126"/>
      <c r="G24" s="126"/>
      <c r="H24" s="126"/>
      <c r="I24" s="126"/>
      <c r="J24" s="126"/>
      <c r="K24" s="126"/>
      <c r="L24" s="127"/>
    </row>
    <row r="25" spans="1:20" s="33" customFormat="1" ht="22.5" customHeight="1" thickBot="1" x14ac:dyDescent="0.45"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</row>
    <row r="26" spans="1:20" ht="30" customHeight="1" x14ac:dyDescent="0.4">
      <c r="A26" s="168" t="s">
        <v>63</v>
      </c>
      <c r="B26" s="169"/>
      <c r="C26" s="172">
        <f>COUNTIF(F29:F1000,"バッグ・小物")</f>
        <v>0</v>
      </c>
      <c r="D26" s="173"/>
      <c r="E26" s="81" t="s">
        <v>65</v>
      </c>
      <c r="F26" s="176">
        <f>SUMIFS(H29:H1000,F29:F1000,"バッグ・小物")</f>
        <v>0</v>
      </c>
      <c r="G26" s="177"/>
      <c r="H26" s="178"/>
      <c r="I26" s="160" t="s">
        <v>67</v>
      </c>
      <c r="J26" s="162">
        <f>F26+F27</f>
        <v>1000000</v>
      </c>
      <c r="K26" s="163"/>
      <c r="L26" s="164"/>
    </row>
    <row r="27" spans="1:20" ht="30" customHeight="1" thickBot="1" x14ac:dyDescent="0.45">
      <c r="A27" s="170" t="s">
        <v>64</v>
      </c>
      <c r="B27" s="171"/>
      <c r="C27" s="174">
        <f>COUNTIF(F29:F1000,"時計")</f>
        <v>1</v>
      </c>
      <c r="D27" s="175"/>
      <c r="E27" s="82" t="s">
        <v>66</v>
      </c>
      <c r="F27" s="96">
        <f>SUMIFS(H29:H1000,F29:F1000,"時計")</f>
        <v>1000000</v>
      </c>
      <c r="G27" s="97"/>
      <c r="H27" s="98"/>
      <c r="I27" s="161"/>
      <c r="J27" s="165"/>
      <c r="K27" s="166"/>
      <c r="L27" s="167"/>
    </row>
    <row r="28" spans="1:20" ht="30" customHeight="1" x14ac:dyDescent="0.4">
      <c r="A28" s="79" t="s">
        <v>38</v>
      </c>
      <c r="B28" s="80" t="s">
        <v>0</v>
      </c>
      <c r="C28" s="128" t="s">
        <v>18</v>
      </c>
      <c r="D28" s="129"/>
      <c r="E28" s="129"/>
      <c r="F28" s="80" t="s">
        <v>13</v>
      </c>
      <c r="G28" s="80" t="s">
        <v>58</v>
      </c>
      <c r="H28" s="80" t="s">
        <v>14</v>
      </c>
      <c r="I28" s="80" t="s">
        <v>40</v>
      </c>
      <c r="J28" s="80" t="s">
        <v>15</v>
      </c>
      <c r="K28" s="80" t="s">
        <v>22</v>
      </c>
      <c r="L28" s="80" t="s">
        <v>23</v>
      </c>
    </row>
    <row r="29" spans="1:20" ht="30" customHeight="1" x14ac:dyDescent="0.4">
      <c r="A29" s="28" t="s">
        <v>39</v>
      </c>
      <c r="B29" s="1">
        <v>1</v>
      </c>
      <c r="C29" s="99" t="s">
        <v>74</v>
      </c>
      <c r="D29" s="100"/>
      <c r="E29" s="100"/>
      <c r="F29" s="1" t="s">
        <v>72</v>
      </c>
      <c r="G29" s="1">
        <v>1</v>
      </c>
      <c r="H29" s="13">
        <v>1000000</v>
      </c>
      <c r="I29" s="32">
        <v>0.1</v>
      </c>
      <c r="J29" s="1" t="s">
        <v>75</v>
      </c>
      <c r="K29" s="1" t="s">
        <v>73</v>
      </c>
      <c r="L29" s="15">
        <v>45992</v>
      </c>
    </row>
    <row r="30" spans="1:20" ht="30" customHeight="1" x14ac:dyDescent="0.4">
      <c r="A30" s="28" t="s">
        <v>39</v>
      </c>
      <c r="B30" s="1">
        <f>B29+1</f>
        <v>2</v>
      </c>
      <c r="C30" s="99"/>
      <c r="D30" s="100"/>
      <c r="E30" s="100"/>
      <c r="F30" s="1"/>
      <c r="G30" s="1"/>
      <c r="H30" s="13"/>
      <c r="I30" s="32">
        <v>0.1</v>
      </c>
      <c r="J30" s="1"/>
      <c r="K30" s="1"/>
      <c r="L30" s="15"/>
    </row>
    <row r="31" spans="1:20" ht="30" customHeight="1" x14ac:dyDescent="0.4">
      <c r="A31" s="28" t="s">
        <v>39</v>
      </c>
      <c r="B31" s="1">
        <f t="shared" ref="B31:B48" si="0">B30+1</f>
        <v>3</v>
      </c>
      <c r="C31" s="99"/>
      <c r="D31" s="100"/>
      <c r="E31" s="100"/>
      <c r="F31" s="1"/>
      <c r="G31" s="1"/>
      <c r="H31" s="13"/>
      <c r="I31" s="32">
        <v>0.1</v>
      </c>
      <c r="J31" s="1"/>
      <c r="K31" s="1"/>
      <c r="L31" s="15"/>
    </row>
    <row r="32" spans="1:20" ht="30" customHeight="1" x14ac:dyDescent="0.4">
      <c r="A32" s="28" t="s">
        <v>39</v>
      </c>
      <c r="B32" s="1">
        <f t="shared" si="0"/>
        <v>4</v>
      </c>
      <c r="C32" s="99"/>
      <c r="D32" s="100"/>
      <c r="E32" s="100"/>
      <c r="F32" s="1"/>
      <c r="G32" s="1"/>
      <c r="H32" s="13"/>
      <c r="I32" s="32">
        <v>0.1</v>
      </c>
      <c r="J32" s="1"/>
      <c r="K32" s="1"/>
      <c r="L32" s="15"/>
    </row>
    <row r="33" spans="1:12" ht="30" customHeight="1" x14ac:dyDescent="0.4">
      <c r="A33" s="28" t="s">
        <v>39</v>
      </c>
      <c r="B33" s="1">
        <f t="shared" si="0"/>
        <v>5</v>
      </c>
      <c r="C33" s="99"/>
      <c r="D33" s="100"/>
      <c r="E33" s="100"/>
      <c r="F33" s="1"/>
      <c r="G33" s="1"/>
      <c r="H33" s="13"/>
      <c r="I33" s="32">
        <v>0.1</v>
      </c>
      <c r="J33" s="1"/>
      <c r="K33" s="1"/>
      <c r="L33" s="15"/>
    </row>
    <row r="34" spans="1:12" ht="30" customHeight="1" x14ac:dyDescent="0.4">
      <c r="A34" s="28" t="s">
        <v>39</v>
      </c>
      <c r="B34" s="1">
        <f t="shared" si="0"/>
        <v>6</v>
      </c>
      <c r="C34" s="99"/>
      <c r="D34" s="100"/>
      <c r="E34" s="100"/>
      <c r="F34" s="1"/>
      <c r="G34" s="1"/>
      <c r="H34" s="13"/>
      <c r="I34" s="32">
        <v>0.1</v>
      </c>
      <c r="J34" s="1"/>
      <c r="K34" s="1"/>
      <c r="L34" s="15"/>
    </row>
    <row r="35" spans="1:12" ht="30" customHeight="1" x14ac:dyDescent="0.4">
      <c r="A35" s="28" t="s">
        <v>39</v>
      </c>
      <c r="B35" s="1">
        <f t="shared" si="0"/>
        <v>7</v>
      </c>
      <c r="C35" s="99"/>
      <c r="D35" s="100"/>
      <c r="E35" s="100"/>
      <c r="F35" s="1"/>
      <c r="G35" s="1"/>
      <c r="H35" s="13"/>
      <c r="I35" s="32">
        <v>0.1</v>
      </c>
      <c r="J35" s="1"/>
      <c r="K35" s="1"/>
      <c r="L35" s="15"/>
    </row>
    <row r="36" spans="1:12" ht="30" customHeight="1" x14ac:dyDescent="0.4">
      <c r="A36" s="28" t="s">
        <v>39</v>
      </c>
      <c r="B36" s="1">
        <f t="shared" si="0"/>
        <v>8</v>
      </c>
      <c r="C36" s="99"/>
      <c r="D36" s="100"/>
      <c r="E36" s="100"/>
      <c r="F36" s="1"/>
      <c r="G36" s="1"/>
      <c r="H36" s="13"/>
      <c r="I36" s="32">
        <v>0.1</v>
      </c>
      <c r="J36" s="1"/>
      <c r="K36" s="1"/>
      <c r="L36" s="15"/>
    </row>
    <row r="37" spans="1:12" ht="30" customHeight="1" x14ac:dyDescent="0.4">
      <c r="A37" s="28" t="s">
        <v>39</v>
      </c>
      <c r="B37" s="1">
        <f t="shared" si="0"/>
        <v>9</v>
      </c>
      <c r="C37" s="99"/>
      <c r="D37" s="100"/>
      <c r="E37" s="100"/>
      <c r="F37" s="1"/>
      <c r="G37" s="1"/>
      <c r="H37" s="13"/>
      <c r="I37" s="32">
        <v>0.1</v>
      </c>
      <c r="J37" s="1"/>
      <c r="K37" s="1"/>
      <c r="L37" s="15"/>
    </row>
    <row r="38" spans="1:12" ht="30" customHeight="1" x14ac:dyDescent="0.4">
      <c r="A38" s="28" t="s">
        <v>39</v>
      </c>
      <c r="B38" s="1">
        <f t="shared" si="0"/>
        <v>10</v>
      </c>
      <c r="C38" s="99"/>
      <c r="D38" s="100"/>
      <c r="E38" s="100"/>
      <c r="F38" s="1"/>
      <c r="G38" s="1"/>
      <c r="H38" s="13"/>
      <c r="I38" s="32">
        <v>0.1</v>
      </c>
      <c r="J38" s="1"/>
      <c r="K38" s="1"/>
      <c r="L38" s="15"/>
    </row>
    <row r="39" spans="1:12" ht="30" customHeight="1" x14ac:dyDescent="0.4">
      <c r="A39" s="28" t="s">
        <v>39</v>
      </c>
      <c r="B39" s="1">
        <f t="shared" si="0"/>
        <v>11</v>
      </c>
      <c r="C39" s="99"/>
      <c r="D39" s="100"/>
      <c r="E39" s="100"/>
      <c r="F39" s="1"/>
      <c r="G39" s="1"/>
      <c r="H39" s="13"/>
      <c r="I39" s="32">
        <v>0.1</v>
      </c>
      <c r="J39" s="1"/>
      <c r="K39" s="1"/>
      <c r="L39" s="15"/>
    </row>
    <row r="40" spans="1:12" ht="30" customHeight="1" x14ac:dyDescent="0.4">
      <c r="A40" s="28" t="s">
        <v>39</v>
      </c>
      <c r="B40" s="1">
        <f t="shared" si="0"/>
        <v>12</v>
      </c>
      <c r="C40" s="99"/>
      <c r="D40" s="100"/>
      <c r="E40" s="100"/>
      <c r="F40" s="1"/>
      <c r="G40" s="1"/>
      <c r="H40" s="13"/>
      <c r="I40" s="32">
        <v>0.1</v>
      </c>
      <c r="J40" s="1"/>
      <c r="K40" s="1"/>
      <c r="L40" s="15"/>
    </row>
    <row r="41" spans="1:12" ht="30" customHeight="1" x14ac:dyDescent="0.4">
      <c r="A41" s="28" t="s">
        <v>39</v>
      </c>
      <c r="B41" s="1">
        <f t="shared" si="0"/>
        <v>13</v>
      </c>
      <c r="C41" s="99"/>
      <c r="D41" s="100"/>
      <c r="E41" s="100"/>
      <c r="F41" s="1"/>
      <c r="G41" s="1"/>
      <c r="H41" s="13"/>
      <c r="I41" s="32">
        <v>0.1</v>
      </c>
      <c r="J41" s="1"/>
      <c r="K41" s="1"/>
      <c r="L41" s="15"/>
    </row>
    <row r="42" spans="1:12" ht="30" customHeight="1" x14ac:dyDescent="0.4">
      <c r="A42" s="28" t="s">
        <v>39</v>
      </c>
      <c r="B42" s="1">
        <f t="shared" si="0"/>
        <v>14</v>
      </c>
      <c r="C42" s="99"/>
      <c r="D42" s="100"/>
      <c r="E42" s="100"/>
      <c r="F42" s="1"/>
      <c r="G42" s="1"/>
      <c r="H42" s="13"/>
      <c r="I42" s="32">
        <v>0.1</v>
      </c>
      <c r="J42" s="1"/>
      <c r="K42" s="1"/>
      <c r="L42" s="15"/>
    </row>
    <row r="43" spans="1:12" ht="30" customHeight="1" x14ac:dyDescent="0.4">
      <c r="A43" s="28" t="s">
        <v>39</v>
      </c>
      <c r="B43" s="1">
        <f t="shared" si="0"/>
        <v>15</v>
      </c>
      <c r="C43" s="99"/>
      <c r="D43" s="100"/>
      <c r="E43" s="100"/>
      <c r="F43" s="1"/>
      <c r="G43" s="1"/>
      <c r="H43" s="13"/>
      <c r="I43" s="32">
        <v>0.1</v>
      </c>
      <c r="J43" s="1"/>
      <c r="K43" s="1"/>
      <c r="L43" s="15"/>
    </row>
    <row r="44" spans="1:12" ht="30" customHeight="1" x14ac:dyDescent="0.4">
      <c r="A44" s="28" t="s">
        <v>39</v>
      </c>
      <c r="B44" s="1">
        <f t="shared" si="0"/>
        <v>16</v>
      </c>
      <c r="C44" s="99"/>
      <c r="D44" s="100"/>
      <c r="E44" s="100"/>
      <c r="F44" s="1"/>
      <c r="G44" s="1"/>
      <c r="H44" s="13"/>
      <c r="I44" s="32">
        <v>0.1</v>
      </c>
      <c r="J44" s="1"/>
      <c r="K44" s="1"/>
      <c r="L44" s="15"/>
    </row>
    <row r="45" spans="1:12" ht="30" customHeight="1" x14ac:dyDescent="0.4">
      <c r="A45" s="28" t="s">
        <v>39</v>
      </c>
      <c r="B45" s="1">
        <f t="shared" si="0"/>
        <v>17</v>
      </c>
      <c r="C45" s="99"/>
      <c r="D45" s="100"/>
      <c r="E45" s="100"/>
      <c r="F45" s="1"/>
      <c r="G45" s="1"/>
      <c r="H45" s="13"/>
      <c r="I45" s="32">
        <v>0.1</v>
      </c>
      <c r="J45" s="1"/>
      <c r="K45" s="1"/>
      <c r="L45" s="15"/>
    </row>
    <row r="46" spans="1:12" ht="30" customHeight="1" x14ac:dyDescent="0.4">
      <c r="A46" s="28" t="s">
        <v>39</v>
      </c>
      <c r="B46" s="1">
        <f t="shared" si="0"/>
        <v>18</v>
      </c>
      <c r="C46" s="99"/>
      <c r="D46" s="100"/>
      <c r="E46" s="100"/>
      <c r="F46" s="1"/>
      <c r="G46" s="1"/>
      <c r="H46" s="13"/>
      <c r="I46" s="32">
        <v>0.1</v>
      </c>
      <c r="J46" s="1"/>
      <c r="K46" s="1"/>
      <c r="L46" s="15"/>
    </row>
    <row r="47" spans="1:12" ht="30" customHeight="1" x14ac:dyDescent="0.4">
      <c r="A47" s="28" t="s">
        <v>39</v>
      </c>
      <c r="B47" s="1">
        <f t="shared" si="0"/>
        <v>19</v>
      </c>
      <c r="C47" s="99"/>
      <c r="D47" s="100"/>
      <c r="E47" s="100"/>
      <c r="F47" s="1"/>
      <c r="G47" s="1"/>
      <c r="H47" s="13"/>
      <c r="I47" s="32">
        <v>0.1</v>
      </c>
      <c r="J47" s="1"/>
      <c r="K47" s="1"/>
      <c r="L47" s="15"/>
    </row>
    <row r="48" spans="1:12" ht="30" customHeight="1" x14ac:dyDescent="0.4">
      <c r="A48" s="28" t="s">
        <v>39</v>
      </c>
      <c r="B48" s="1">
        <f t="shared" si="0"/>
        <v>20</v>
      </c>
      <c r="C48" s="99"/>
      <c r="D48" s="100"/>
      <c r="E48" s="100"/>
      <c r="F48" s="1"/>
      <c r="G48" s="1"/>
      <c r="H48" s="13"/>
      <c r="I48" s="32">
        <v>0.1</v>
      </c>
      <c r="J48" s="1"/>
      <c r="K48" s="1"/>
      <c r="L48" s="15"/>
    </row>
    <row r="49" ht="30" customHeight="1" x14ac:dyDescent="0.4"/>
    <row r="50" ht="30" customHeight="1" x14ac:dyDescent="0.4"/>
  </sheetData>
  <mergeCells count="57">
    <mergeCell ref="J6:L6"/>
    <mergeCell ref="A1:B1"/>
    <mergeCell ref="A2:B2"/>
    <mergeCell ref="B3:C5"/>
    <mergeCell ref="D3:E5"/>
    <mergeCell ref="J5:L5"/>
    <mergeCell ref="B8:D8"/>
    <mergeCell ref="H8:I8"/>
    <mergeCell ref="J8:L8"/>
    <mergeCell ref="B9:D9"/>
    <mergeCell ref="B10:E10"/>
    <mergeCell ref="H10:I10"/>
    <mergeCell ref="J10:L10"/>
    <mergeCell ref="B19:L21"/>
    <mergeCell ref="B11:E11"/>
    <mergeCell ref="H11:I11"/>
    <mergeCell ref="J11:L11"/>
    <mergeCell ref="H12:I12"/>
    <mergeCell ref="J12:L12"/>
    <mergeCell ref="H13:I13"/>
    <mergeCell ref="J13:L13"/>
    <mergeCell ref="B15:D17"/>
    <mergeCell ref="E15:E16"/>
    <mergeCell ref="G15:H15"/>
    <mergeCell ref="G16:H16"/>
    <mergeCell ref="G17:H17"/>
    <mergeCell ref="B22:L23"/>
    <mergeCell ref="B24:L24"/>
    <mergeCell ref="A26:B26"/>
    <mergeCell ref="C26:D26"/>
    <mergeCell ref="F26:H26"/>
    <mergeCell ref="I26:I27"/>
    <mergeCell ref="J26:L27"/>
    <mergeCell ref="A27:B27"/>
    <mergeCell ref="C27:D27"/>
    <mergeCell ref="F27:H27"/>
    <mergeCell ref="C39:E39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46:E46"/>
    <mergeCell ref="C47:E47"/>
    <mergeCell ref="C48:E48"/>
    <mergeCell ref="C40:E40"/>
    <mergeCell ref="C41:E41"/>
    <mergeCell ref="C42:E42"/>
    <mergeCell ref="C43:E43"/>
    <mergeCell ref="C44:E44"/>
    <mergeCell ref="C45:E45"/>
  </mergeCells>
  <phoneticPr fontId="2"/>
  <dataValidations count="2">
    <dataValidation type="list" allowBlank="1" sqref="I29:I48" xr:uid="{37D12222-8A8B-4F7E-96A3-FF0C2E78450A}">
      <formula1>"10%,非課税,　"</formula1>
    </dataValidation>
    <dataValidation type="list" allowBlank="1" showInputMessage="1" showErrorMessage="1" sqref="F29:F48" xr:uid="{40DA6AB7-7B7F-4985-A695-2DC93ED2E8B2}">
      <formula1>"時計,バッグ・小物"</formula1>
    </dataValidation>
  </dataValidations>
  <pageMargins left="0.31496062992125984" right="0.31496062992125984" top="0.35433070866141736" bottom="0.35433070866141736" header="0" footer="0"/>
  <pageSetup paperSize="9" scale="46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01957-8B6A-4216-A241-72D75D052F9A}">
  <sheetPr codeName="Sheet2">
    <pageSetUpPr fitToPage="1"/>
  </sheetPr>
  <dimension ref="A1:X92"/>
  <sheetViews>
    <sheetView view="pageBreakPreview" zoomScale="70" zoomScaleNormal="70" zoomScaleSheetLayoutView="70" workbookViewId="0">
      <selection activeCell="C1" sqref="C1"/>
    </sheetView>
  </sheetViews>
  <sheetFormatPr defaultColWidth="9" defaultRowHeight="30" customHeight="1" x14ac:dyDescent="0.4"/>
  <cols>
    <col min="1" max="2" width="5.625" style="2" customWidth="1"/>
    <col min="3" max="3" width="25" style="2" customWidth="1"/>
    <col min="4" max="4" width="25.5" style="2" customWidth="1"/>
    <col min="5" max="5" width="6" style="2" customWidth="1"/>
    <col min="6" max="6" width="17" style="2" customWidth="1"/>
    <col min="7" max="7" width="7.625" style="2" customWidth="1"/>
    <col min="8" max="9" width="17" style="2" customWidth="1"/>
    <col min="10" max="12" width="11.625" style="2" customWidth="1"/>
    <col min="13" max="13" width="14.25" style="2" customWidth="1"/>
    <col min="14" max="14" width="21.375" style="5" customWidth="1"/>
    <col min="15" max="15" width="18.25" style="5" customWidth="1"/>
    <col min="16" max="16" width="14.375" style="5" customWidth="1"/>
    <col min="17" max="24" width="12.75" style="2" customWidth="1"/>
    <col min="25" max="16384" width="9" style="2"/>
  </cols>
  <sheetData>
    <row r="1" spans="1:21" s="33" customFormat="1" ht="30" customHeight="1" x14ac:dyDescent="0.45">
      <c r="A1" s="206" t="s">
        <v>46</v>
      </c>
      <c r="B1" s="206"/>
      <c r="C1" s="34">
        <f>事前入金明細書!C1</f>
        <v>0</v>
      </c>
      <c r="L1" s="43"/>
      <c r="N1" s="33" t="s">
        <v>47</v>
      </c>
      <c r="O1" s="33">
        <v>2</v>
      </c>
      <c r="U1" s="37"/>
    </row>
    <row r="2" spans="1:21" s="33" customFormat="1" ht="27" customHeight="1" thickBot="1" x14ac:dyDescent="0.5">
      <c r="U2" s="37"/>
    </row>
    <row r="3" spans="1:21" ht="27" customHeight="1" thickTop="1" x14ac:dyDescent="0.45">
      <c r="A3" s="207" t="s">
        <v>48</v>
      </c>
      <c r="B3" s="208"/>
      <c r="C3" s="208"/>
      <c r="D3" s="208"/>
      <c r="E3" s="209"/>
      <c r="F3" s="7"/>
      <c r="G3" s="7"/>
      <c r="I3" s="44" t="s">
        <v>49</v>
      </c>
      <c r="J3" s="213">
        <v>45173</v>
      </c>
      <c r="K3" s="213"/>
      <c r="L3" s="213"/>
      <c r="U3" s="37"/>
    </row>
    <row r="4" spans="1:21" ht="27" customHeight="1" thickBot="1" x14ac:dyDescent="0.5">
      <c r="A4" s="210"/>
      <c r="B4" s="211"/>
      <c r="C4" s="211"/>
      <c r="D4" s="211"/>
      <c r="E4" s="212"/>
      <c r="F4" s="7"/>
      <c r="G4" s="7"/>
      <c r="L4" s="46"/>
      <c r="U4" s="37"/>
    </row>
    <row r="5" spans="1:21" ht="27" customHeight="1" thickTop="1" x14ac:dyDescent="0.45">
      <c r="F5" s="7"/>
      <c r="G5" s="7"/>
      <c r="L5" s="46"/>
      <c r="M5" s="47"/>
      <c r="U5" s="37"/>
    </row>
    <row r="6" spans="1:21" ht="30" customHeight="1" x14ac:dyDescent="0.45">
      <c r="A6" s="214" t="str">
        <f>事前入金明細書!B8</f>
        <v>店舗名:</v>
      </c>
      <c r="B6" s="214"/>
      <c r="C6" s="214"/>
      <c r="D6" s="214"/>
      <c r="E6" s="48"/>
      <c r="F6" s="7"/>
      <c r="G6" s="7"/>
      <c r="L6" s="46" t="s">
        <v>50</v>
      </c>
      <c r="M6" s="47"/>
      <c r="U6" s="37"/>
    </row>
    <row r="7" spans="1:21" ht="30" customHeight="1" x14ac:dyDescent="0.45">
      <c r="A7" s="215" t="str">
        <f>事前入金明細書!B9</f>
        <v>貴社名:</v>
      </c>
      <c r="B7" s="215"/>
      <c r="C7" s="215"/>
      <c r="D7" s="215"/>
      <c r="E7" s="45" t="s">
        <v>45</v>
      </c>
      <c r="L7" s="46" t="s">
        <v>51</v>
      </c>
      <c r="M7" s="47"/>
      <c r="U7" s="37"/>
    </row>
    <row r="8" spans="1:21" ht="30" customHeight="1" x14ac:dyDescent="0.4">
      <c r="A8" s="49" t="str">
        <f>事前入金明細書!B10</f>
        <v>インボイス登録番号:</v>
      </c>
      <c r="B8" s="50"/>
      <c r="C8" s="50"/>
      <c r="D8" s="51"/>
      <c r="E8" s="51"/>
      <c r="L8" s="46" t="s">
        <v>52</v>
      </c>
      <c r="M8" s="47"/>
    </row>
    <row r="9" spans="1:21" ht="30" customHeight="1" x14ac:dyDescent="0.4">
      <c r="A9" s="49" t="str">
        <f>事前入金明細書!B11</f>
        <v>貴社住所:</v>
      </c>
      <c r="B9" s="50"/>
      <c r="C9" s="50"/>
      <c r="D9" s="51"/>
      <c r="E9" s="52"/>
      <c r="F9" s="5"/>
      <c r="G9" s="5"/>
      <c r="H9" s="5"/>
      <c r="I9" s="5"/>
      <c r="J9" s="5"/>
      <c r="K9" s="5"/>
      <c r="L9" s="46" t="s">
        <v>53</v>
      </c>
      <c r="M9" s="53"/>
      <c r="P9" s="2"/>
    </row>
    <row r="10" spans="1:21" ht="30" customHeight="1" x14ac:dyDescent="0.4">
      <c r="A10" s="48"/>
      <c r="B10" s="54"/>
      <c r="C10" s="55"/>
      <c r="D10" s="55"/>
      <c r="E10" s="48"/>
      <c r="F10" s="5"/>
      <c r="G10" s="5"/>
      <c r="H10" s="5"/>
      <c r="I10" s="5"/>
      <c r="J10" s="5"/>
      <c r="K10" s="5"/>
      <c r="L10" s="5"/>
      <c r="M10" s="5"/>
    </row>
    <row r="11" spans="1:21" ht="41.25" customHeight="1" x14ac:dyDescent="0.4">
      <c r="A11" s="198" t="s">
        <v>54</v>
      </c>
      <c r="B11" s="199"/>
      <c r="C11" s="200"/>
      <c r="D11" s="201">
        <f>J15</f>
        <v>0</v>
      </c>
      <c r="E11" s="202"/>
      <c r="F11" s="5"/>
      <c r="G11" s="5"/>
      <c r="M11" s="5"/>
    </row>
    <row r="12" spans="1:21" ht="30" customHeight="1" x14ac:dyDescent="0.4">
      <c r="A12" s="56" t="s">
        <v>55</v>
      </c>
      <c r="B12" s="54"/>
      <c r="C12" s="29"/>
      <c r="D12" s="29"/>
      <c r="E12" s="30"/>
      <c r="F12" s="5"/>
      <c r="G12" s="5"/>
      <c r="H12" s="203" t="s">
        <v>41</v>
      </c>
      <c r="I12" s="204"/>
      <c r="J12" s="138">
        <f>事前入金明細書!J10</f>
        <v>0</v>
      </c>
      <c r="K12" s="139"/>
      <c r="L12" s="139"/>
      <c r="M12" s="5"/>
      <c r="N12" s="57"/>
    </row>
    <row r="13" spans="1:21" ht="30" customHeight="1" x14ac:dyDescent="0.4">
      <c r="F13" s="31"/>
      <c r="G13" s="31"/>
      <c r="H13" s="205" t="s">
        <v>42</v>
      </c>
      <c r="I13" s="185"/>
      <c r="J13" s="119">
        <f>事前入金明細書!J11</f>
        <v>0</v>
      </c>
      <c r="K13" s="120"/>
      <c r="L13" s="120"/>
    </row>
    <row r="14" spans="1:21" ht="30" customHeight="1" thickBot="1" x14ac:dyDescent="0.45">
      <c r="H14" s="191" t="s">
        <v>43</v>
      </c>
      <c r="I14" s="186"/>
      <c r="J14" s="122">
        <f>事前入金明細書!J12</f>
        <v>0</v>
      </c>
      <c r="K14" s="123"/>
      <c r="L14" s="123"/>
      <c r="N14" s="58" t="e">
        <f>SUM(H22:H91)</f>
        <v>#REF!</v>
      </c>
    </row>
    <row r="15" spans="1:21" ht="30" customHeight="1" thickBot="1" x14ac:dyDescent="0.45">
      <c r="B15" s="29"/>
      <c r="C15" s="29"/>
      <c r="D15" s="29"/>
      <c r="E15" s="30"/>
      <c r="F15" s="31"/>
      <c r="G15" s="31"/>
      <c r="H15" s="192" t="s">
        <v>44</v>
      </c>
      <c r="I15" s="193"/>
      <c r="J15" s="194">
        <f>SUM(J12:L14)</f>
        <v>0</v>
      </c>
      <c r="K15" s="195"/>
      <c r="L15" s="195"/>
    </row>
    <row r="16" spans="1:21" ht="30" customHeight="1" x14ac:dyDescent="0.4">
      <c r="B16" s="8"/>
      <c r="C16" s="8"/>
      <c r="D16" s="8"/>
      <c r="E16" s="8"/>
      <c r="F16" s="9"/>
      <c r="G16" s="9"/>
      <c r="J16" s="10"/>
      <c r="K16" s="10"/>
      <c r="L16" s="3"/>
      <c r="M16" s="3"/>
    </row>
    <row r="17" spans="1:24" ht="24.75" customHeight="1" thickBot="1" x14ac:dyDescent="0.45">
      <c r="A17" s="59" t="s">
        <v>56</v>
      </c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1"/>
      <c r="N17" s="18" t="s">
        <v>35</v>
      </c>
      <c r="O17" s="16"/>
      <c r="P17" s="16" t="s">
        <v>36</v>
      </c>
      <c r="Q17" s="17" t="s">
        <v>37</v>
      </c>
      <c r="R17" s="17"/>
      <c r="S17" s="17"/>
      <c r="T17" s="17"/>
      <c r="U17" s="17"/>
      <c r="V17" s="17"/>
      <c r="W17" s="17"/>
      <c r="X17" s="17">
        <v>300000</v>
      </c>
    </row>
    <row r="18" spans="1:24" ht="24.75" customHeight="1" x14ac:dyDescent="0.4">
      <c r="A18" s="62" t="s">
        <v>57</v>
      </c>
      <c r="L18" s="63"/>
      <c r="N18" s="19" t="s">
        <v>24</v>
      </c>
      <c r="O18" s="20" t="s">
        <v>9</v>
      </c>
      <c r="P18" s="20" t="s">
        <v>12</v>
      </c>
      <c r="Q18" s="21" t="s">
        <v>25</v>
      </c>
      <c r="R18" s="21" t="s">
        <v>26</v>
      </c>
      <c r="S18" s="21" t="s">
        <v>27</v>
      </c>
      <c r="T18" s="21" t="s">
        <v>1</v>
      </c>
      <c r="U18" s="21" t="s">
        <v>28</v>
      </c>
      <c r="V18" s="21" t="s">
        <v>29</v>
      </c>
      <c r="W18" s="21" t="s">
        <v>30</v>
      </c>
      <c r="X18" s="64" t="s">
        <v>31</v>
      </c>
    </row>
    <row r="19" spans="1:24" ht="24.75" customHeight="1" thickBot="1" x14ac:dyDescent="0.45">
      <c r="A19" s="65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7"/>
      <c r="N19" s="22" t="str">
        <f>A6</f>
        <v>店舗名:</v>
      </c>
      <c r="O19" s="23" t="s">
        <v>32</v>
      </c>
      <c r="P19" s="23">
        <f>IF(J5="プラチナ",Q17,IF(J5="渉外部",P17,0))</f>
        <v>0</v>
      </c>
      <c r="Q19" s="23">
        <f>IF(P19="プラチナ","P",IF(P19="通常店","N",0))</f>
        <v>0</v>
      </c>
      <c r="R19" s="24">
        <f>P23</f>
        <v>0</v>
      </c>
      <c r="S19" s="24">
        <f>P24</f>
        <v>0</v>
      </c>
      <c r="T19" s="24">
        <f>R19+S19</f>
        <v>0</v>
      </c>
      <c r="U19" s="25">
        <f>Q23</f>
        <v>0</v>
      </c>
      <c r="V19" s="25">
        <f>Q24</f>
        <v>0</v>
      </c>
      <c r="W19" s="25">
        <f>U19+V19</f>
        <v>0</v>
      </c>
      <c r="X19" s="26">
        <f>COUNTIFS(F22:F46,O23,H22:H46,"&gt;="&amp;X17)</f>
        <v>0</v>
      </c>
    </row>
    <row r="20" spans="1:24" ht="22.5" x14ac:dyDescent="0.4"/>
    <row r="21" spans="1:24" ht="30" customHeight="1" x14ac:dyDescent="0.4">
      <c r="A21" s="27" t="s">
        <v>38</v>
      </c>
      <c r="B21" s="1" t="s">
        <v>0</v>
      </c>
      <c r="C21" s="196" t="s">
        <v>18</v>
      </c>
      <c r="D21" s="197"/>
      <c r="E21" s="197"/>
      <c r="F21" s="1" t="s">
        <v>13</v>
      </c>
      <c r="G21" s="1" t="s">
        <v>58</v>
      </c>
      <c r="H21" s="1" t="s">
        <v>14</v>
      </c>
      <c r="I21" s="1" t="s">
        <v>40</v>
      </c>
      <c r="J21" s="190" t="s">
        <v>22</v>
      </c>
      <c r="K21" s="190"/>
      <c r="L21" s="1" t="s">
        <v>23</v>
      </c>
      <c r="O21" s="2"/>
      <c r="P21" s="2"/>
    </row>
    <row r="22" spans="1:24" ht="30" customHeight="1" x14ac:dyDescent="0.4">
      <c r="A22" s="28" t="s">
        <v>39</v>
      </c>
      <c r="B22" s="1">
        <v>1</v>
      </c>
      <c r="C22" s="41" t="str">
        <f>IF(事前入金明細書!C29=0,"",事前入金明細書!C29)</f>
        <v/>
      </c>
      <c r="D22" s="42"/>
      <c r="E22" s="42"/>
      <c r="F22" s="1" t="str">
        <f>IF(事前入金明細書!F29=0,"",事前入金明細書!F29)</f>
        <v/>
      </c>
      <c r="G22" s="68" t="str">
        <f>IF(事前入金明細書!G29=0,"",事前入金明細書!G29)</f>
        <v/>
      </c>
      <c r="H22" s="13" t="str">
        <f>IF(事前入金明細書!H29=0,"",事前入金明細書!H29)</f>
        <v/>
      </c>
      <c r="I22" s="32">
        <f>IF(事前入金明細書!I29=0,"",事前入金明細書!I29)</f>
        <v>0.1</v>
      </c>
      <c r="J22" s="190" t="str">
        <f>IF(事前入金明細書!K29=0,"",事前入金明細書!K29)</f>
        <v/>
      </c>
      <c r="K22" s="190"/>
      <c r="L22" s="70" t="str">
        <f>IF(事前入金明細書!L29=0,"",事前入金明細書!L29)</f>
        <v/>
      </c>
      <c r="N22" s="5" t="s">
        <v>7</v>
      </c>
      <c r="O22" s="5" t="s">
        <v>8</v>
      </c>
      <c r="P22" s="5" t="s">
        <v>33</v>
      </c>
      <c r="Q22" s="2" t="s">
        <v>34</v>
      </c>
      <c r="S22" s="69"/>
      <c r="U22" s="69"/>
    </row>
    <row r="23" spans="1:24" ht="30" customHeight="1" x14ac:dyDescent="0.4">
      <c r="A23" s="28" t="s">
        <v>39</v>
      </c>
      <c r="B23" s="1">
        <f>B22+1</f>
        <v>2</v>
      </c>
      <c r="C23" s="41" t="str">
        <f>IF(事前入金明細書!C30=0,"",事前入金明細書!C30)</f>
        <v/>
      </c>
      <c r="D23" s="42"/>
      <c r="E23" s="42"/>
      <c r="F23" s="1" t="str">
        <f>IF(事前入金明細書!F30=0,"",事前入金明細書!F30)</f>
        <v/>
      </c>
      <c r="G23" s="68" t="str">
        <f>IF(事前入金明細書!G30=0,"",事前入金明細書!G30)</f>
        <v/>
      </c>
      <c r="H23" s="13" t="str">
        <f>IF(事前入金明細書!H30=0,"",事前入金明細書!H30)</f>
        <v/>
      </c>
      <c r="I23" s="32">
        <f>IF(事前入金明細書!I30=0,"",事前入金明細書!I30)</f>
        <v>0.1</v>
      </c>
      <c r="J23" s="190" t="str">
        <f>IF(事前入金明細書!K30=0,"",事前入金明細書!K30)</f>
        <v/>
      </c>
      <c r="K23" s="190"/>
      <c r="L23" s="70" t="str">
        <f>IF(事前入金明細書!L30=0,"",事前入金明細書!L30)</f>
        <v/>
      </c>
      <c r="O23" s="5" t="s">
        <v>10</v>
      </c>
      <c r="P23" s="6">
        <f>SUMIFS(H22:H46,F22:F46,"時計")</f>
        <v>0</v>
      </c>
      <c r="Q23" s="2">
        <f>COUNTIF(F22:F46,O23)</f>
        <v>0</v>
      </c>
      <c r="U23" s="69"/>
    </row>
    <row r="24" spans="1:24" ht="30" customHeight="1" x14ac:dyDescent="0.4">
      <c r="A24" s="28" t="s">
        <v>39</v>
      </c>
      <c r="B24" s="1">
        <f t="shared" ref="B24:B87" si="0">B23+1</f>
        <v>3</v>
      </c>
      <c r="C24" s="41" t="str">
        <f>IF(事前入金明細書!C31=0,"",事前入金明細書!C31)</f>
        <v/>
      </c>
      <c r="D24" s="42"/>
      <c r="E24" s="42"/>
      <c r="F24" s="1" t="str">
        <f>IF(事前入金明細書!F31=0,"",事前入金明細書!F31)</f>
        <v/>
      </c>
      <c r="G24" s="68" t="str">
        <f>IF(事前入金明細書!G31=0,"",事前入金明細書!G31)</f>
        <v/>
      </c>
      <c r="H24" s="13" t="str">
        <f>IF(事前入金明細書!H31=0,"",事前入金明細書!H31)</f>
        <v/>
      </c>
      <c r="I24" s="32">
        <f>IF(事前入金明細書!I31=0,"",事前入金明細書!I31)</f>
        <v>0.1</v>
      </c>
      <c r="J24" s="190" t="str">
        <f>IF(事前入金明細書!K31=0,"",事前入金明細書!K31)</f>
        <v/>
      </c>
      <c r="K24" s="190"/>
      <c r="L24" s="70" t="str">
        <f>IF(事前入金明細書!L31=0,"",事前入金明細書!L31)</f>
        <v/>
      </c>
      <c r="O24" s="5" t="s">
        <v>11</v>
      </c>
      <c r="P24" s="6">
        <f>SUMIFS(H22:H46,F22:F46,"バッグ・小物")</f>
        <v>0</v>
      </c>
      <c r="Q24" s="2">
        <f>COUNTIF(F22:F46,O24)</f>
        <v>0</v>
      </c>
      <c r="S24" s="69"/>
    </row>
    <row r="25" spans="1:24" ht="30" customHeight="1" x14ac:dyDescent="0.4">
      <c r="A25" s="28" t="s">
        <v>39</v>
      </c>
      <c r="B25" s="1">
        <f t="shared" si="0"/>
        <v>4</v>
      </c>
      <c r="C25" s="41" t="str">
        <f>IF(事前入金明細書!C32=0,"",事前入金明細書!C32)</f>
        <v/>
      </c>
      <c r="D25" s="42"/>
      <c r="E25" s="42"/>
      <c r="F25" s="1" t="str">
        <f>IF(事前入金明細書!F32=0,"",事前入金明細書!F32)</f>
        <v/>
      </c>
      <c r="G25" s="68" t="str">
        <f>IF(事前入金明細書!G32=0,"",事前入金明細書!G32)</f>
        <v/>
      </c>
      <c r="H25" s="13" t="str">
        <f>IF(事前入金明細書!H32=0,"",事前入金明細書!H32)</f>
        <v/>
      </c>
      <c r="I25" s="32">
        <f>IF(事前入金明細書!I32=0,"",事前入金明細書!I32)</f>
        <v>0.1</v>
      </c>
      <c r="J25" s="190" t="str">
        <f>IF(事前入金明細書!K32=0,"",事前入金明細書!K32)</f>
        <v/>
      </c>
      <c r="K25" s="190"/>
      <c r="L25" s="70" t="str">
        <f>IF(事前入金明細書!L32=0,"",事前入金明細書!L32)</f>
        <v/>
      </c>
      <c r="O25" s="2"/>
      <c r="P25" s="2"/>
    </row>
    <row r="26" spans="1:24" ht="30" customHeight="1" x14ac:dyDescent="0.4">
      <c r="A26" s="28" t="s">
        <v>39</v>
      </c>
      <c r="B26" s="1">
        <f t="shared" si="0"/>
        <v>5</v>
      </c>
      <c r="C26" s="41" t="str">
        <f>IF(事前入金明細書!C33=0,"",事前入金明細書!C33)</f>
        <v/>
      </c>
      <c r="D26" s="42"/>
      <c r="E26" s="42"/>
      <c r="F26" s="1" t="str">
        <f>IF(事前入金明細書!F33=0,"",事前入金明細書!F33)</f>
        <v/>
      </c>
      <c r="G26" s="68" t="str">
        <f>IF(事前入金明細書!G33=0,"",事前入金明細書!G33)</f>
        <v/>
      </c>
      <c r="H26" s="13" t="str">
        <f>IF(事前入金明細書!H33=0,"",事前入金明細書!H33)</f>
        <v/>
      </c>
      <c r="I26" s="32">
        <f>IF(事前入金明細書!I33=0,"",事前入金明細書!I33)</f>
        <v>0.1</v>
      </c>
      <c r="J26" s="190" t="str">
        <f>IF(事前入金明細書!K33=0,"",事前入金明細書!K33)</f>
        <v/>
      </c>
      <c r="K26" s="190"/>
      <c r="L26" s="70" t="str">
        <f>IF(事前入金明細書!L33=0,"",事前入金明細書!L33)</f>
        <v/>
      </c>
      <c r="O26" s="2"/>
      <c r="P26" s="2"/>
    </row>
    <row r="27" spans="1:24" ht="30" customHeight="1" x14ac:dyDescent="0.4">
      <c r="A27" s="28" t="s">
        <v>39</v>
      </c>
      <c r="B27" s="1">
        <f t="shared" si="0"/>
        <v>6</v>
      </c>
      <c r="C27" s="41" t="str">
        <f>IF(事前入金明細書!C34=0,"",事前入金明細書!C34)</f>
        <v/>
      </c>
      <c r="D27" s="42"/>
      <c r="E27" s="42"/>
      <c r="F27" s="1" t="str">
        <f>IF(事前入金明細書!F34=0,"",事前入金明細書!F34)</f>
        <v/>
      </c>
      <c r="G27" s="68" t="str">
        <f>IF(事前入金明細書!G34=0,"",事前入金明細書!G34)</f>
        <v/>
      </c>
      <c r="H27" s="13" t="str">
        <f>IF(事前入金明細書!H34=0,"",事前入金明細書!H34)</f>
        <v/>
      </c>
      <c r="I27" s="32">
        <f>IF(事前入金明細書!I34=0,"",事前入金明細書!I34)</f>
        <v>0.1</v>
      </c>
      <c r="J27" s="190" t="str">
        <f>IF(事前入金明細書!K34=0,"",事前入金明細書!K34)</f>
        <v/>
      </c>
      <c r="K27" s="190"/>
      <c r="L27" s="70" t="str">
        <f>IF(事前入金明細書!L34=0,"",事前入金明細書!L34)</f>
        <v/>
      </c>
      <c r="O27" s="2"/>
      <c r="P27" s="2"/>
    </row>
    <row r="28" spans="1:24" ht="30" customHeight="1" x14ac:dyDescent="0.4">
      <c r="A28" s="28" t="s">
        <v>39</v>
      </c>
      <c r="B28" s="1">
        <f t="shared" si="0"/>
        <v>7</v>
      </c>
      <c r="C28" s="41" t="str">
        <f>IF(事前入金明細書!C35=0,"",事前入金明細書!C35)</f>
        <v/>
      </c>
      <c r="D28" s="42"/>
      <c r="E28" s="42"/>
      <c r="F28" s="1" t="str">
        <f>IF(事前入金明細書!F35=0,"",事前入金明細書!F35)</f>
        <v/>
      </c>
      <c r="G28" s="68" t="str">
        <f>IF(事前入金明細書!G35=0,"",事前入金明細書!G35)</f>
        <v/>
      </c>
      <c r="H28" s="13" t="str">
        <f>IF(事前入金明細書!H35=0,"",事前入金明細書!H35)</f>
        <v/>
      </c>
      <c r="I28" s="32">
        <f>IF(事前入金明細書!I35=0,"",事前入金明細書!I35)</f>
        <v>0.1</v>
      </c>
      <c r="J28" s="190" t="str">
        <f>IF(事前入金明細書!K35=0,"",事前入金明細書!K35)</f>
        <v/>
      </c>
      <c r="K28" s="190"/>
      <c r="L28" s="70" t="str">
        <f>IF(事前入金明細書!L35=0,"",事前入金明細書!L35)</f>
        <v/>
      </c>
    </row>
    <row r="29" spans="1:24" ht="30" customHeight="1" x14ac:dyDescent="0.4">
      <c r="A29" s="28" t="s">
        <v>39</v>
      </c>
      <c r="B29" s="1">
        <f t="shared" si="0"/>
        <v>8</v>
      </c>
      <c r="C29" s="41" t="str">
        <f>IF(事前入金明細書!C36=0,"",事前入金明細書!C36)</f>
        <v/>
      </c>
      <c r="D29" s="42"/>
      <c r="E29" s="42"/>
      <c r="F29" s="1" t="str">
        <f>IF(事前入金明細書!F36=0,"",事前入金明細書!F36)</f>
        <v/>
      </c>
      <c r="G29" s="68" t="str">
        <f>IF(事前入金明細書!G36=0,"",事前入金明細書!G36)</f>
        <v/>
      </c>
      <c r="H29" s="13" t="str">
        <f>IF(事前入金明細書!H36=0,"",事前入金明細書!H36)</f>
        <v/>
      </c>
      <c r="I29" s="32">
        <f>IF(事前入金明細書!I36=0,"",事前入金明細書!I36)</f>
        <v>0.1</v>
      </c>
      <c r="J29" s="190" t="str">
        <f>IF(事前入金明細書!K36=0,"",事前入金明細書!K36)</f>
        <v/>
      </c>
      <c r="K29" s="190"/>
      <c r="L29" s="70" t="str">
        <f>IF(事前入金明細書!L36=0,"",事前入金明細書!L36)</f>
        <v/>
      </c>
    </row>
    <row r="30" spans="1:24" ht="30" customHeight="1" x14ac:dyDescent="0.4">
      <c r="A30" s="28" t="s">
        <v>39</v>
      </c>
      <c r="B30" s="1">
        <f t="shared" si="0"/>
        <v>9</v>
      </c>
      <c r="C30" s="41" t="str">
        <f>IF(事前入金明細書!C37=0,"",事前入金明細書!C37)</f>
        <v/>
      </c>
      <c r="D30" s="42"/>
      <c r="E30" s="42"/>
      <c r="F30" s="1" t="str">
        <f>IF(事前入金明細書!F37=0,"",事前入金明細書!F37)</f>
        <v/>
      </c>
      <c r="G30" s="68" t="str">
        <f>IF(事前入金明細書!G37=0,"",事前入金明細書!G37)</f>
        <v/>
      </c>
      <c r="H30" s="13" t="str">
        <f>IF(事前入金明細書!H37=0,"",事前入金明細書!H37)</f>
        <v/>
      </c>
      <c r="I30" s="32">
        <f>IF(事前入金明細書!I37=0,"",事前入金明細書!I37)</f>
        <v>0.1</v>
      </c>
      <c r="J30" s="190" t="str">
        <f>IF(事前入金明細書!K37=0,"",事前入金明細書!K37)</f>
        <v/>
      </c>
      <c r="K30" s="190"/>
      <c r="L30" s="70" t="str">
        <f>IF(事前入金明細書!L37=0,"",事前入金明細書!L37)</f>
        <v/>
      </c>
    </row>
    <row r="31" spans="1:24" ht="30" customHeight="1" x14ac:dyDescent="0.4">
      <c r="A31" s="28" t="s">
        <v>39</v>
      </c>
      <c r="B31" s="1">
        <f t="shared" si="0"/>
        <v>10</v>
      </c>
      <c r="C31" s="41" t="str">
        <f>IF(事前入金明細書!C38=0,"",事前入金明細書!C38)</f>
        <v/>
      </c>
      <c r="D31" s="42"/>
      <c r="E31" s="42"/>
      <c r="F31" s="1" t="str">
        <f>IF(事前入金明細書!F38=0,"",事前入金明細書!F38)</f>
        <v/>
      </c>
      <c r="G31" s="68" t="str">
        <f>IF(事前入金明細書!G38=0,"",事前入金明細書!G38)</f>
        <v/>
      </c>
      <c r="H31" s="13" t="str">
        <f>IF(事前入金明細書!H38=0,"",事前入金明細書!H38)</f>
        <v/>
      </c>
      <c r="I31" s="32">
        <f>IF(事前入金明細書!I38=0,"",事前入金明細書!I38)</f>
        <v>0.1</v>
      </c>
      <c r="J31" s="190" t="str">
        <f>IF(事前入金明細書!K38=0,"",事前入金明細書!K38)</f>
        <v/>
      </c>
      <c r="K31" s="190"/>
      <c r="L31" s="70" t="str">
        <f>IF(事前入金明細書!L38=0,"",事前入金明細書!L38)</f>
        <v/>
      </c>
    </row>
    <row r="32" spans="1:24" ht="30" customHeight="1" x14ac:dyDescent="0.4">
      <c r="A32" s="28" t="s">
        <v>39</v>
      </c>
      <c r="B32" s="1">
        <f t="shared" si="0"/>
        <v>11</v>
      </c>
      <c r="C32" s="41" t="str">
        <f>IF(事前入金明細書!C39=0,"",事前入金明細書!C39)</f>
        <v/>
      </c>
      <c r="D32" s="42"/>
      <c r="E32" s="42"/>
      <c r="F32" s="1" t="str">
        <f>IF(事前入金明細書!F39=0,"",事前入金明細書!F39)</f>
        <v/>
      </c>
      <c r="G32" s="68" t="str">
        <f>IF(事前入金明細書!G39=0,"",事前入金明細書!G39)</f>
        <v/>
      </c>
      <c r="H32" s="13" t="str">
        <f>IF(事前入金明細書!H39=0,"",事前入金明細書!H39)</f>
        <v/>
      </c>
      <c r="I32" s="32">
        <f>IF(事前入金明細書!I39=0,"",事前入金明細書!I39)</f>
        <v>0.1</v>
      </c>
      <c r="J32" s="190" t="str">
        <f>IF(事前入金明細書!K39=0,"",事前入金明細書!K39)</f>
        <v/>
      </c>
      <c r="K32" s="190"/>
      <c r="L32" s="70" t="str">
        <f>IF(事前入金明細書!L39=0,"",事前入金明細書!L39)</f>
        <v/>
      </c>
    </row>
    <row r="33" spans="1:12" ht="30" customHeight="1" x14ac:dyDescent="0.4">
      <c r="A33" s="28" t="s">
        <v>39</v>
      </c>
      <c r="B33" s="1">
        <f t="shared" si="0"/>
        <v>12</v>
      </c>
      <c r="C33" s="41" t="str">
        <f>IF(事前入金明細書!C40=0,"",事前入金明細書!C40)</f>
        <v/>
      </c>
      <c r="D33" s="42"/>
      <c r="E33" s="42"/>
      <c r="F33" s="1" t="str">
        <f>IF(事前入金明細書!F40=0,"",事前入金明細書!F40)</f>
        <v/>
      </c>
      <c r="G33" s="68" t="str">
        <f>IF(事前入金明細書!G40=0,"",事前入金明細書!G40)</f>
        <v/>
      </c>
      <c r="H33" s="13" t="str">
        <f>IF(事前入金明細書!H40=0,"",事前入金明細書!H40)</f>
        <v/>
      </c>
      <c r="I33" s="32">
        <f>IF(事前入金明細書!I40=0,"",事前入金明細書!I40)</f>
        <v>0.1</v>
      </c>
      <c r="J33" s="190" t="str">
        <f>IF(事前入金明細書!K40=0,"",事前入金明細書!K40)</f>
        <v/>
      </c>
      <c r="K33" s="190"/>
      <c r="L33" s="70" t="str">
        <f>IF(事前入金明細書!L40=0,"",事前入金明細書!L40)</f>
        <v/>
      </c>
    </row>
    <row r="34" spans="1:12" ht="30" customHeight="1" x14ac:dyDescent="0.4">
      <c r="A34" s="28" t="s">
        <v>39</v>
      </c>
      <c r="B34" s="1">
        <f t="shared" si="0"/>
        <v>13</v>
      </c>
      <c r="C34" s="41" t="str">
        <f>IF(事前入金明細書!C41=0,"",事前入金明細書!C41)</f>
        <v/>
      </c>
      <c r="D34" s="42"/>
      <c r="E34" s="42"/>
      <c r="F34" s="1" t="str">
        <f>IF(事前入金明細書!F41=0,"",事前入金明細書!F41)</f>
        <v/>
      </c>
      <c r="G34" s="68" t="str">
        <f>IF(事前入金明細書!G41=0,"",事前入金明細書!G41)</f>
        <v/>
      </c>
      <c r="H34" s="13" t="str">
        <f>IF(事前入金明細書!H41=0,"",事前入金明細書!H41)</f>
        <v/>
      </c>
      <c r="I34" s="32">
        <f>IF(事前入金明細書!I41=0,"",事前入金明細書!I41)</f>
        <v>0.1</v>
      </c>
      <c r="J34" s="190" t="str">
        <f>IF(事前入金明細書!K41=0,"",事前入金明細書!K41)</f>
        <v/>
      </c>
      <c r="K34" s="190"/>
      <c r="L34" s="70" t="str">
        <f>IF(事前入金明細書!L41=0,"",事前入金明細書!L41)</f>
        <v/>
      </c>
    </row>
    <row r="35" spans="1:12" ht="30" customHeight="1" x14ac:dyDescent="0.4">
      <c r="A35" s="28" t="s">
        <v>39</v>
      </c>
      <c r="B35" s="1">
        <f t="shared" si="0"/>
        <v>14</v>
      </c>
      <c r="C35" s="41" t="str">
        <f>IF(事前入金明細書!C42=0,"",事前入金明細書!C42)</f>
        <v/>
      </c>
      <c r="D35" s="42"/>
      <c r="E35" s="42"/>
      <c r="F35" s="1" t="str">
        <f>IF(事前入金明細書!F42=0,"",事前入金明細書!F42)</f>
        <v/>
      </c>
      <c r="G35" s="68" t="str">
        <f>IF(事前入金明細書!G42=0,"",事前入金明細書!G42)</f>
        <v/>
      </c>
      <c r="H35" s="13" t="str">
        <f>IF(事前入金明細書!H42=0,"",事前入金明細書!H42)</f>
        <v/>
      </c>
      <c r="I35" s="32">
        <f>IF(事前入金明細書!I42=0,"",事前入金明細書!I42)</f>
        <v>0.1</v>
      </c>
      <c r="J35" s="190" t="str">
        <f>IF(事前入金明細書!K42=0,"",事前入金明細書!K42)</f>
        <v/>
      </c>
      <c r="K35" s="190"/>
      <c r="L35" s="70" t="str">
        <f>IF(事前入金明細書!L42=0,"",事前入金明細書!L42)</f>
        <v/>
      </c>
    </row>
    <row r="36" spans="1:12" ht="30" customHeight="1" x14ac:dyDescent="0.4">
      <c r="A36" s="28" t="s">
        <v>39</v>
      </c>
      <c r="B36" s="1">
        <f t="shared" si="0"/>
        <v>15</v>
      </c>
      <c r="C36" s="41" t="str">
        <f>IF(事前入金明細書!C43=0,"",事前入金明細書!C43)</f>
        <v/>
      </c>
      <c r="D36" s="42"/>
      <c r="E36" s="42"/>
      <c r="F36" s="1" t="str">
        <f>IF(事前入金明細書!F43=0,"",事前入金明細書!F43)</f>
        <v/>
      </c>
      <c r="G36" s="68" t="str">
        <f>IF(事前入金明細書!G43=0,"",事前入金明細書!G43)</f>
        <v/>
      </c>
      <c r="H36" s="13" t="str">
        <f>IF(事前入金明細書!H43=0,"",事前入金明細書!H43)</f>
        <v/>
      </c>
      <c r="I36" s="32">
        <f>IF(事前入金明細書!I43=0,"",事前入金明細書!I43)</f>
        <v>0.1</v>
      </c>
      <c r="J36" s="190" t="str">
        <f>IF(事前入金明細書!K43=0,"",事前入金明細書!K43)</f>
        <v/>
      </c>
      <c r="K36" s="190"/>
      <c r="L36" s="70" t="str">
        <f>IF(事前入金明細書!L43=0,"",事前入金明細書!L43)</f>
        <v/>
      </c>
    </row>
    <row r="37" spans="1:12" ht="30" customHeight="1" x14ac:dyDescent="0.4">
      <c r="A37" s="28" t="s">
        <v>39</v>
      </c>
      <c r="B37" s="1">
        <f t="shared" si="0"/>
        <v>16</v>
      </c>
      <c r="C37" s="41" t="str">
        <f>IF(事前入金明細書!C44=0,"",事前入金明細書!C44)</f>
        <v/>
      </c>
      <c r="D37" s="42"/>
      <c r="E37" s="42"/>
      <c r="F37" s="1" t="str">
        <f>IF(事前入金明細書!F44=0,"",事前入金明細書!F44)</f>
        <v/>
      </c>
      <c r="G37" s="68" t="str">
        <f>IF(事前入金明細書!G44=0,"",事前入金明細書!G44)</f>
        <v/>
      </c>
      <c r="H37" s="13" t="str">
        <f>IF(事前入金明細書!H44=0,"",事前入金明細書!H44)</f>
        <v/>
      </c>
      <c r="I37" s="32">
        <f>IF(事前入金明細書!I44=0,"",事前入金明細書!I44)</f>
        <v>0.1</v>
      </c>
      <c r="J37" s="190" t="str">
        <f>IF(事前入金明細書!K44=0,"",事前入金明細書!K44)</f>
        <v/>
      </c>
      <c r="K37" s="190"/>
      <c r="L37" s="70" t="str">
        <f>IF(事前入金明細書!L44=0,"",事前入金明細書!L44)</f>
        <v/>
      </c>
    </row>
    <row r="38" spans="1:12" ht="30" customHeight="1" x14ac:dyDescent="0.4">
      <c r="A38" s="28" t="s">
        <v>39</v>
      </c>
      <c r="B38" s="1">
        <f t="shared" si="0"/>
        <v>17</v>
      </c>
      <c r="C38" s="41" t="str">
        <f>IF(事前入金明細書!C45=0,"",事前入金明細書!C45)</f>
        <v/>
      </c>
      <c r="D38" s="42"/>
      <c r="E38" s="42"/>
      <c r="F38" s="1" t="str">
        <f>IF(事前入金明細書!F45=0,"",事前入金明細書!F45)</f>
        <v/>
      </c>
      <c r="G38" s="68" t="str">
        <f>IF(事前入金明細書!G45=0,"",事前入金明細書!G45)</f>
        <v/>
      </c>
      <c r="H38" s="13" t="str">
        <f>IF(事前入金明細書!H45=0,"",事前入金明細書!H45)</f>
        <v/>
      </c>
      <c r="I38" s="32">
        <f>IF(事前入金明細書!I45=0,"",事前入金明細書!I45)</f>
        <v>0.1</v>
      </c>
      <c r="J38" s="190" t="str">
        <f>IF(事前入金明細書!K45=0,"",事前入金明細書!K45)</f>
        <v/>
      </c>
      <c r="K38" s="190"/>
      <c r="L38" s="70" t="str">
        <f>IF(事前入金明細書!L45=0,"",事前入金明細書!L45)</f>
        <v/>
      </c>
    </row>
    <row r="39" spans="1:12" ht="30" customHeight="1" x14ac:dyDescent="0.4">
      <c r="A39" s="28" t="s">
        <v>39</v>
      </c>
      <c r="B39" s="1">
        <f t="shared" si="0"/>
        <v>18</v>
      </c>
      <c r="C39" s="41" t="str">
        <f>IF(事前入金明細書!C46=0,"",事前入金明細書!C46)</f>
        <v/>
      </c>
      <c r="D39" s="42"/>
      <c r="E39" s="42"/>
      <c r="F39" s="1" t="str">
        <f>IF(事前入金明細書!F46=0,"",事前入金明細書!F46)</f>
        <v/>
      </c>
      <c r="G39" s="68" t="str">
        <f>IF(事前入金明細書!G46=0,"",事前入金明細書!G46)</f>
        <v/>
      </c>
      <c r="H39" s="13" t="str">
        <f>IF(事前入金明細書!H46=0,"",事前入金明細書!H46)</f>
        <v/>
      </c>
      <c r="I39" s="32">
        <f>IF(事前入金明細書!I46=0,"",事前入金明細書!I46)</f>
        <v>0.1</v>
      </c>
      <c r="J39" s="190" t="str">
        <f>IF(事前入金明細書!K46=0,"",事前入金明細書!K46)</f>
        <v/>
      </c>
      <c r="K39" s="190"/>
      <c r="L39" s="70" t="str">
        <f>IF(事前入金明細書!L46=0,"",事前入金明細書!L46)</f>
        <v/>
      </c>
    </row>
    <row r="40" spans="1:12" ht="30" customHeight="1" x14ac:dyDescent="0.4">
      <c r="A40" s="28" t="s">
        <v>39</v>
      </c>
      <c r="B40" s="1">
        <f t="shared" si="0"/>
        <v>19</v>
      </c>
      <c r="C40" s="41" t="str">
        <f>IF(事前入金明細書!C47=0,"",事前入金明細書!C47)</f>
        <v/>
      </c>
      <c r="D40" s="42"/>
      <c r="E40" s="42"/>
      <c r="F40" s="1" t="str">
        <f>IF(事前入金明細書!F47=0,"",事前入金明細書!F47)</f>
        <v/>
      </c>
      <c r="G40" s="68" t="str">
        <f>IF(事前入金明細書!G47=0,"",事前入金明細書!G47)</f>
        <v/>
      </c>
      <c r="H40" s="13" t="str">
        <f>IF(事前入金明細書!H47=0,"",事前入金明細書!H47)</f>
        <v/>
      </c>
      <c r="I40" s="32">
        <f>IF(事前入金明細書!I47=0,"",事前入金明細書!I47)</f>
        <v>0.1</v>
      </c>
      <c r="J40" s="190" t="str">
        <f>IF(事前入金明細書!K47=0,"",事前入金明細書!K47)</f>
        <v/>
      </c>
      <c r="K40" s="190"/>
      <c r="L40" s="70" t="str">
        <f>IF(事前入金明細書!L47=0,"",事前入金明細書!L47)</f>
        <v/>
      </c>
    </row>
    <row r="41" spans="1:12" ht="30" customHeight="1" x14ac:dyDescent="0.4">
      <c r="A41" s="28" t="s">
        <v>39</v>
      </c>
      <c r="B41" s="1">
        <f t="shared" si="0"/>
        <v>20</v>
      </c>
      <c r="C41" s="41" t="str">
        <f>IF(事前入金明細書!C48=0,"",事前入金明細書!C48)</f>
        <v/>
      </c>
      <c r="D41" s="42"/>
      <c r="E41" s="42"/>
      <c r="F41" s="1" t="str">
        <f>IF(事前入金明細書!F48=0,"",事前入金明細書!F48)</f>
        <v/>
      </c>
      <c r="G41" s="68" t="str">
        <f>IF(事前入金明細書!G48=0,"",事前入金明細書!G48)</f>
        <v/>
      </c>
      <c r="H41" s="13" t="str">
        <f>IF(事前入金明細書!H48=0,"",事前入金明細書!H48)</f>
        <v/>
      </c>
      <c r="I41" s="32">
        <f>IF(事前入金明細書!I48=0,"",事前入金明細書!I48)</f>
        <v>0.1</v>
      </c>
      <c r="J41" s="190" t="str">
        <f>IF(事前入金明細書!K48=0,"",事前入金明細書!K48)</f>
        <v/>
      </c>
      <c r="K41" s="190"/>
      <c r="L41" s="70" t="str">
        <f>IF(事前入金明細書!L48=0,"",事前入金明細書!L48)</f>
        <v/>
      </c>
    </row>
    <row r="42" spans="1:12" ht="30" customHeight="1" x14ac:dyDescent="0.4">
      <c r="A42" s="28" t="s">
        <v>39</v>
      </c>
      <c r="B42" s="1">
        <f t="shared" si="0"/>
        <v>21</v>
      </c>
      <c r="C42" s="41" t="e">
        <f>IF(事前入金明細書!#REF!=0,"",事前入金明細書!#REF!)</f>
        <v>#REF!</v>
      </c>
      <c r="D42" s="42"/>
      <c r="E42" s="42"/>
      <c r="F42" s="1" t="e">
        <f>IF(事前入金明細書!#REF!=0,"",事前入金明細書!#REF!)</f>
        <v>#REF!</v>
      </c>
      <c r="G42" s="68" t="e">
        <f>IF(事前入金明細書!#REF!=0,"",事前入金明細書!#REF!)</f>
        <v>#REF!</v>
      </c>
      <c r="H42" s="13" t="e">
        <f>IF(事前入金明細書!#REF!=0,"",事前入金明細書!#REF!)</f>
        <v>#REF!</v>
      </c>
      <c r="I42" s="32" t="e">
        <f>IF(事前入金明細書!#REF!=0,"",事前入金明細書!#REF!)</f>
        <v>#REF!</v>
      </c>
      <c r="J42" s="190" t="e">
        <f>IF(事前入金明細書!#REF!=0,"",事前入金明細書!#REF!)</f>
        <v>#REF!</v>
      </c>
      <c r="K42" s="190"/>
      <c r="L42" s="70" t="e">
        <f>IF(事前入金明細書!#REF!=0,"",事前入金明細書!#REF!)</f>
        <v>#REF!</v>
      </c>
    </row>
    <row r="43" spans="1:12" ht="30" customHeight="1" x14ac:dyDescent="0.4">
      <c r="A43" s="28" t="s">
        <v>39</v>
      </c>
      <c r="B43" s="1">
        <f t="shared" si="0"/>
        <v>22</v>
      </c>
      <c r="C43" s="41" t="e">
        <f>IF(事前入金明細書!#REF!=0,"",事前入金明細書!#REF!)</f>
        <v>#REF!</v>
      </c>
      <c r="D43" s="42"/>
      <c r="E43" s="42"/>
      <c r="F43" s="1" t="e">
        <f>IF(事前入金明細書!#REF!=0,"",事前入金明細書!#REF!)</f>
        <v>#REF!</v>
      </c>
      <c r="G43" s="68" t="e">
        <f>IF(事前入金明細書!#REF!=0,"",事前入金明細書!#REF!)</f>
        <v>#REF!</v>
      </c>
      <c r="H43" s="13" t="e">
        <f>IF(事前入金明細書!#REF!=0,"",事前入金明細書!#REF!)</f>
        <v>#REF!</v>
      </c>
      <c r="I43" s="32" t="e">
        <f>IF(事前入金明細書!#REF!=0,"",事前入金明細書!#REF!)</f>
        <v>#REF!</v>
      </c>
      <c r="J43" s="190" t="e">
        <f>IF(事前入金明細書!#REF!=0,"",事前入金明細書!#REF!)</f>
        <v>#REF!</v>
      </c>
      <c r="K43" s="190"/>
      <c r="L43" s="70" t="e">
        <f>IF(事前入金明細書!#REF!=0,"",事前入金明細書!#REF!)</f>
        <v>#REF!</v>
      </c>
    </row>
    <row r="44" spans="1:12" ht="30" customHeight="1" x14ac:dyDescent="0.4">
      <c r="A44" s="28" t="s">
        <v>39</v>
      </c>
      <c r="B44" s="1">
        <f t="shared" si="0"/>
        <v>23</v>
      </c>
      <c r="C44" s="41" t="e">
        <f>IF(事前入金明細書!#REF!=0,"",事前入金明細書!#REF!)</f>
        <v>#REF!</v>
      </c>
      <c r="D44" s="42"/>
      <c r="E44" s="42"/>
      <c r="F44" s="1" t="e">
        <f>IF(事前入金明細書!#REF!=0,"",事前入金明細書!#REF!)</f>
        <v>#REF!</v>
      </c>
      <c r="G44" s="68" t="e">
        <f>IF(事前入金明細書!#REF!=0,"",事前入金明細書!#REF!)</f>
        <v>#REF!</v>
      </c>
      <c r="H44" s="13" t="e">
        <f>IF(事前入金明細書!#REF!=0,"",事前入金明細書!#REF!)</f>
        <v>#REF!</v>
      </c>
      <c r="I44" s="32" t="e">
        <f>IF(事前入金明細書!#REF!=0,"",事前入金明細書!#REF!)</f>
        <v>#REF!</v>
      </c>
      <c r="J44" s="190" t="e">
        <f>IF(事前入金明細書!#REF!=0,"",事前入金明細書!#REF!)</f>
        <v>#REF!</v>
      </c>
      <c r="K44" s="190"/>
      <c r="L44" s="70" t="e">
        <f>IF(事前入金明細書!#REF!=0,"",事前入金明細書!#REF!)</f>
        <v>#REF!</v>
      </c>
    </row>
    <row r="45" spans="1:12" ht="30" customHeight="1" x14ac:dyDescent="0.4">
      <c r="A45" s="28" t="s">
        <v>39</v>
      </c>
      <c r="B45" s="1">
        <f t="shared" si="0"/>
        <v>24</v>
      </c>
      <c r="C45" s="41" t="e">
        <f>IF(事前入金明細書!#REF!=0,"",事前入金明細書!#REF!)</f>
        <v>#REF!</v>
      </c>
      <c r="D45" s="42"/>
      <c r="E45" s="42"/>
      <c r="F45" s="1" t="e">
        <f>IF(事前入金明細書!#REF!=0,"",事前入金明細書!#REF!)</f>
        <v>#REF!</v>
      </c>
      <c r="G45" s="68" t="e">
        <f>IF(事前入金明細書!#REF!=0,"",事前入金明細書!#REF!)</f>
        <v>#REF!</v>
      </c>
      <c r="H45" s="13" t="e">
        <f>IF(事前入金明細書!#REF!=0,"",事前入金明細書!#REF!)</f>
        <v>#REF!</v>
      </c>
      <c r="I45" s="32" t="e">
        <f>IF(事前入金明細書!#REF!=0,"",事前入金明細書!#REF!)</f>
        <v>#REF!</v>
      </c>
      <c r="J45" s="190" t="e">
        <f>IF(事前入金明細書!#REF!=0,"",事前入金明細書!#REF!)</f>
        <v>#REF!</v>
      </c>
      <c r="K45" s="190"/>
      <c r="L45" s="70" t="e">
        <f>IF(事前入金明細書!#REF!=0,"",事前入金明細書!#REF!)</f>
        <v>#REF!</v>
      </c>
    </row>
    <row r="46" spans="1:12" ht="30" customHeight="1" x14ac:dyDescent="0.4">
      <c r="A46" s="28" t="s">
        <v>39</v>
      </c>
      <c r="B46" s="1">
        <f t="shared" si="0"/>
        <v>25</v>
      </c>
      <c r="C46" s="41" t="e">
        <f>IF(事前入金明細書!#REF!=0,"",事前入金明細書!#REF!)</f>
        <v>#REF!</v>
      </c>
      <c r="D46" s="42"/>
      <c r="E46" s="42"/>
      <c r="F46" s="1" t="e">
        <f>IF(事前入金明細書!#REF!=0,"",事前入金明細書!#REF!)</f>
        <v>#REF!</v>
      </c>
      <c r="G46" s="68" t="e">
        <f>IF(事前入金明細書!#REF!=0,"",事前入金明細書!#REF!)</f>
        <v>#REF!</v>
      </c>
      <c r="H46" s="13" t="e">
        <f>IF(事前入金明細書!#REF!=0,"",事前入金明細書!#REF!)</f>
        <v>#REF!</v>
      </c>
      <c r="I46" s="32" t="e">
        <f>IF(事前入金明細書!#REF!=0,"",事前入金明細書!#REF!)</f>
        <v>#REF!</v>
      </c>
      <c r="J46" s="190" t="e">
        <f>IF(事前入金明細書!#REF!=0,"",事前入金明細書!#REF!)</f>
        <v>#REF!</v>
      </c>
      <c r="K46" s="190"/>
      <c r="L46" s="70" t="e">
        <f>IF(事前入金明細書!#REF!=0,"",事前入金明細書!#REF!)</f>
        <v>#REF!</v>
      </c>
    </row>
    <row r="47" spans="1:12" ht="30" customHeight="1" x14ac:dyDescent="0.4">
      <c r="A47" s="28" t="s">
        <v>39</v>
      </c>
      <c r="B47" s="1">
        <f t="shared" si="0"/>
        <v>26</v>
      </c>
      <c r="C47" s="41" t="e">
        <f>IF(事前入金明細書!#REF!=0,"",事前入金明細書!#REF!)</f>
        <v>#REF!</v>
      </c>
      <c r="D47" s="42"/>
      <c r="E47" s="42"/>
      <c r="F47" s="1" t="e">
        <f>IF(事前入金明細書!#REF!=0,"",事前入金明細書!#REF!)</f>
        <v>#REF!</v>
      </c>
      <c r="G47" s="68" t="e">
        <f>IF(事前入金明細書!#REF!=0,"",事前入金明細書!#REF!)</f>
        <v>#REF!</v>
      </c>
      <c r="H47" s="13" t="e">
        <f>IF(事前入金明細書!#REF!=0,"",事前入金明細書!#REF!)</f>
        <v>#REF!</v>
      </c>
      <c r="I47" s="32" t="e">
        <f>IF(事前入金明細書!#REF!=0,"",事前入金明細書!#REF!)</f>
        <v>#REF!</v>
      </c>
      <c r="J47" s="190" t="e">
        <f>IF(事前入金明細書!#REF!=0,"",事前入金明細書!#REF!)</f>
        <v>#REF!</v>
      </c>
      <c r="K47" s="190"/>
      <c r="L47" s="70" t="e">
        <f>IF(事前入金明細書!#REF!=0,"",事前入金明細書!#REF!)</f>
        <v>#REF!</v>
      </c>
    </row>
    <row r="48" spans="1:12" ht="30" customHeight="1" x14ac:dyDescent="0.4">
      <c r="A48" s="28" t="s">
        <v>39</v>
      </c>
      <c r="B48" s="1">
        <f t="shared" si="0"/>
        <v>27</v>
      </c>
      <c r="C48" s="41" t="e">
        <f>IF(事前入金明細書!#REF!=0,"",事前入金明細書!#REF!)</f>
        <v>#REF!</v>
      </c>
      <c r="D48" s="42"/>
      <c r="E48" s="42"/>
      <c r="F48" s="1" t="e">
        <f>IF(事前入金明細書!#REF!=0,"",事前入金明細書!#REF!)</f>
        <v>#REF!</v>
      </c>
      <c r="G48" s="68" t="e">
        <f>IF(事前入金明細書!#REF!=0,"",事前入金明細書!#REF!)</f>
        <v>#REF!</v>
      </c>
      <c r="H48" s="13" t="e">
        <f>IF(事前入金明細書!#REF!=0,"",事前入金明細書!#REF!)</f>
        <v>#REF!</v>
      </c>
      <c r="I48" s="32" t="e">
        <f>IF(事前入金明細書!#REF!=0,"",事前入金明細書!#REF!)</f>
        <v>#REF!</v>
      </c>
      <c r="J48" s="190" t="e">
        <f>IF(事前入金明細書!#REF!=0,"",事前入金明細書!#REF!)</f>
        <v>#REF!</v>
      </c>
      <c r="K48" s="190"/>
      <c r="L48" s="70" t="e">
        <f>IF(事前入金明細書!#REF!=0,"",事前入金明細書!#REF!)</f>
        <v>#REF!</v>
      </c>
    </row>
    <row r="49" spans="1:12" ht="30" customHeight="1" x14ac:dyDescent="0.4">
      <c r="A49" s="28" t="s">
        <v>39</v>
      </c>
      <c r="B49" s="1">
        <f t="shared" si="0"/>
        <v>28</v>
      </c>
      <c r="C49" s="41" t="e">
        <f>IF(事前入金明細書!#REF!=0,"",事前入金明細書!#REF!)</f>
        <v>#REF!</v>
      </c>
      <c r="D49" s="42"/>
      <c r="E49" s="42"/>
      <c r="F49" s="1" t="e">
        <f>IF(事前入金明細書!#REF!=0,"",事前入金明細書!#REF!)</f>
        <v>#REF!</v>
      </c>
      <c r="G49" s="68" t="e">
        <f>IF(事前入金明細書!#REF!=0,"",事前入金明細書!#REF!)</f>
        <v>#REF!</v>
      </c>
      <c r="H49" s="13" t="e">
        <f>IF(事前入金明細書!#REF!=0,"",事前入金明細書!#REF!)</f>
        <v>#REF!</v>
      </c>
      <c r="I49" s="32" t="e">
        <f>IF(事前入金明細書!#REF!=0,"",事前入金明細書!#REF!)</f>
        <v>#REF!</v>
      </c>
      <c r="J49" s="190" t="e">
        <f>IF(事前入金明細書!#REF!=0,"",事前入金明細書!#REF!)</f>
        <v>#REF!</v>
      </c>
      <c r="K49" s="190"/>
      <c r="L49" s="70" t="e">
        <f>IF(事前入金明細書!#REF!=0,"",事前入金明細書!#REF!)</f>
        <v>#REF!</v>
      </c>
    </row>
    <row r="50" spans="1:12" ht="30" customHeight="1" x14ac:dyDescent="0.4">
      <c r="A50" s="28" t="s">
        <v>39</v>
      </c>
      <c r="B50" s="1">
        <f t="shared" si="0"/>
        <v>29</v>
      </c>
      <c r="C50" s="41" t="e">
        <f>IF(事前入金明細書!#REF!=0,"",事前入金明細書!#REF!)</f>
        <v>#REF!</v>
      </c>
      <c r="D50" s="42"/>
      <c r="E50" s="42"/>
      <c r="F50" s="1" t="e">
        <f>IF(事前入金明細書!#REF!=0,"",事前入金明細書!#REF!)</f>
        <v>#REF!</v>
      </c>
      <c r="G50" s="68" t="e">
        <f>IF(事前入金明細書!#REF!=0,"",事前入金明細書!#REF!)</f>
        <v>#REF!</v>
      </c>
      <c r="H50" s="13" t="e">
        <f>IF(事前入金明細書!#REF!=0,"",事前入金明細書!#REF!)</f>
        <v>#REF!</v>
      </c>
      <c r="I50" s="32" t="e">
        <f>IF(事前入金明細書!#REF!=0,"",事前入金明細書!#REF!)</f>
        <v>#REF!</v>
      </c>
      <c r="J50" s="190" t="e">
        <f>IF(事前入金明細書!#REF!=0,"",事前入金明細書!#REF!)</f>
        <v>#REF!</v>
      </c>
      <c r="K50" s="190"/>
      <c r="L50" s="70" t="e">
        <f>IF(事前入金明細書!#REF!=0,"",事前入金明細書!#REF!)</f>
        <v>#REF!</v>
      </c>
    </row>
    <row r="51" spans="1:12" ht="30" customHeight="1" x14ac:dyDescent="0.4">
      <c r="A51" s="28" t="s">
        <v>39</v>
      </c>
      <c r="B51" s="1">
        <f t="shared" si="0"/>
        <v>30</v>
      </c>
      <c r="C51" s="41" t="e">
        <f>IF(事前入金明細書!#REF!=0,"",事前入金明細書!#REF!)</f>
        <v>#REF!</v>
      </c>
      <c r="D51" s="42"/>
      <c r="E51" s="42"/>
      <c r="F51" s="1" t="e">
        <f>IF(事前入金明細書!#REF!=0,"",事前入金明細書!#REF!)</f>
        <v>#REF!</v>
      </c>
      <c r="G51" s="68" t="e">
        <f>IF(事前入金明細書!#REF!=0,"",事前入金明細書!#REF!)</f>
        <v>#REF!</v>
      </c>
      <c r="H51" s="13" t="e">
        <f>IF(事前入金明細書!#REF!=0,"",事前入金明細書!#REF!)</f>
        <v>#REF!</v>
      </c>
      <c r="I51" s="32" t="e">
        <f>IF(事前入金明細書!#REF!=0,"",事前入金明細書!#REF!)</f>
        <v>#REF!</v>
      </c>
      <c r="J51" s="190" t="e">
        <f>IF(事前入金明細書!#REF!=0,"",事前入金明細書!#REF!)</f>
        <v>#REF!</v>
      </c>
      <c r="K51" s="190"/>
      <c r="L51" s="70" t="e">
        <f>IF(事前入金明細書!#REF!=0,"",事前入金明細書!#REF!)</f>
        <v>#REF!</v>
      </c>
    </row>
    <row r="52" spans="1:12" ht="30" customHeight="1" x14ac:dyDescent="0.4">
      <c r="A52" s="28" t="s">
        <v>39</v>
      </c>
      <c r="B52" s="1">
        <f t="shared" si="0"/>
        <v>31</v>
      </c>
      <c r="C52" s="41" t="e">
        <f>IF(事前入金明細書!#REF!=0,"",事前入金明細書!#REF!)</f>
        <v>#REF!</v>
      </c>
      <c r="D52" s="42"/>
      <c r="E52" s="42"/>
      <c r="F52" s="1" t="e">
        <f>IF(事前入金明細書!#REF!=0,"",事前入金明細書!#REF!)</f>
        <v>#REF!</v>
      </c>
      <c r="G52" s="68" t="e">
        <f>IF(事前入金明細書!#REF!=0,"",事前入金明細書!#REF!)</f>
        <v>#REF!</v>
      </c>
      <c r="H52" s="13" t="e">
        <f>IF(事前入金明細書!#REF!=0,"",事前入金明細書!#REF!)</f>
        <v>#REF!</v>
      </c>
      <c r="I52" s="32" t="e">
        <f>IF(事前入金明細書!#REF!=0,"",事前入金明細書!#REF!)</f>
        <v>#REF!</v>
      </c>
      <c r="J52" s="190" t="e">
        <f>IF(事前入金明細書!#REF!=0,"",事前入金明細書!#REF!)</f>
        <v>#REF!</v>
      </c>
      <c r="K52" s="190"/>
      <c r="L52" s="70" t="e">
        <f>IF(事前入金明細書!#REF!=0,"",事前入金明細書!#REF!)</f>
        <v>#REF!</v>
      </c>
    </row>
    <row r="53" spans="1:12" ht="30" customHeight="1" x14ac:dyDescent="0.4">
      <c r="A53" s="28" t="s">
        <v>39</v>
      </c>
      <c r="B53" s="1">
        <f t="shared" si="0"/>
        <v>32</v>
      </c>
      <c r="C53" s="41" t="e">
        <f>IF(事前入金明細書!#REF!=0,"",事前入金明細書!#REF!)</f>
        <v>#REF!</v>
      </c>
      <c r="D53" s="42"/>
      <c r="E53" s="42"/>
      <c r="F53" s="1" t="e">
        <f>IF(事前入金明細書!#REF!=0,"",事前入金明細書!#REF!)</f>
        <v>#REF!</v>
      </c>
      <c r="G53" s="68" t="e">
        <f>IF(事前入金明細書!#REF!=0,"",事前入金明細書!#REF!)</f>
        <v>#REF!</v>
      </c>
      <c r="H53" s="13" t="e">
        <f>IF(事前入金明細書!#REF!=0,"",事前入金明細書!#REF!)</f>
        <v>#REF!</v>
      </c>
      <c r="I53" s="32" t="e">
        <f>IF(事前入金明細書!#REF!=0,"",事前入金明細書!#REF!)</f>
        <v>#REF!</v>
      </c>
      <c r="J53" s="190" t="e">
        <f>IF(事前入金明細書!#REF!=0,"",事前入金明細書!#REF!)</f>
        <v>#REF!</v>
      </c>
      <c r="K53" s="190"/>
      <c r="L53" s="70" t="e">
        <f>IF(事前入金明細書!#REF!=0,"",事前入金明細書!#REF!)</f>
        <v>#REF!</v>
      </c>
    </row>
    <row r="54" spans="1:12" ht="30" customHeight="1" x14ac:dyDescent="0.4">
      <c r="A54" s="28" t="s">
        <v>39</v>
      </c>
      <c r="B54" s="1">
        <f t="shared" si="0"/>
        <v>33</v>
      </c>
      <c r="C54" s="41" t="e">
        <f>IF(事前入金明細書!#REF!=0,"",事前入金明細書!#REF!)</f>
        <v>#REF!</v>
      </c>
      <c r="D54" s="42"/>
      <c r="E54" s="42"/>
      <c r="F54" s="1" t="e">
        <f>IF(事前入金明細書!#REF!=0,"",事前入金明細書!#REF!)</f>
        <v>#REF!</v>
      </c>
      <c r="G54" s="68" t="e">
        <f>IF(事前入金明細書!#REF!=0,"",事前入金明細書!#REF!)</f>
        <v>#REF!</v>
      </c>
      <c r="H54" s="13" t="e">
        <f>IF(事前入金明細書!#REF!=0,"",事前入金明細書!#REF!)</f>
        <v>#REF!</v>
      </c>
      <c r="I54" s="32" t="e">
        <f>IF(事前入金明細書!#REF!=0,"",事前入金明細書!#REF!)</f>
        <v>#REF!</v>
      </c>
      <c r="J54" s="190" t="e">
        <f>IF(事前入金明細書!#REF!=0,"",事前入金明細書!#REF!)</f>
        <v>#REF!</v>
      </c>
      <c r="K54" s="190"/>
      <c r="L54" s="70" t="e">
        <f>IF(事前入金明細書!#REF!=0,"",事前入金明細書!#REF!)</f>
        <v>#REF!</v>
      </c>
    </row>
    <row r="55" spans="1:12" ht="30" customHeight="1" x14ac:dyDescent="0.4">
      <c r="A55" s="28" t="s">
        <v>39</v>
      </c>
      <c r="B55" s="1">
        <f t="shared" si="0"/>
        <v>34</v>
      </c>
      <c r="C55" s="41" t="e">
        <f>IF(事前入金明細書!#REF!=0,"",事前入金明細書!#REF!)</f>
        <v>#REF!</v>
      </c>
      <c r="D55" s="42"/>
      <c r="E55" s="42"/>
      <c r="F55" s="1" t="e">
        <f>IF(事前入金明細書!#REF!=0,"",事前入金明細書!#REF!)</f>
        <v>#REF!</v>
      </c>
      <c r="G55" s="68" t="e">
        <f>IF(事前入金明細書!#REF!=0,"",事前入金明細書!#REF!)</f>
        <v>#REF!</v>
      </c>
      <c r="H55" s="13" t="e">
        <f>IF(事前入金明細書!#REF!=0,"",事前入金明細書!#REF!)</f>
        <v>#REF!</v>
      </c>
      <c r="I55" s="32" t="e">
        <f>IF(事前入金明細書!#REF!=0,"",事前入金明細書!#REF!)</f>
        <v>#REF!</v>
      </c>
      <c r="J55" s="190" t="e">
        <f>IF(事前入金明細書!#REF!=0,"",事前入金明細書!#REF!)</f>
        <v>#REF!</v>
      </c>
      <c r="K55" s="190"/>
      <c r="L55" s="70" t="e">
        <f>IF(事前入金明細書!#REF!=0,"",事前入金明細書!#REF!)</f>
        <v>#REF!</v>
      </c>
    </row>
    <row r="56" spans="1:12" ht="30" customHeight="1" x14ac:dyDescent="0.4">
      <c r="A56" s="28" t="s">
        <v>39</v>
      </c>
      <c r="B56" s="1">
        <f t="shared" si="0"/>
        <v>35</v>
      </c>
      <c r="C56" s="41" t="e">
        <f>IF(事前入金明細書!#REF!=0,"",事前入金明細書!#REF!)</f>
        <v>#REF!</v>
      </c>
      <c r="D56" s="42"/>
      <c r="E56" s="42"/>
      <c r="F56" s="1" t="e">
        <f>IF(事前入金明細書!#REF!=0,"",事前入金明細書!#REF!)</f>
        <v>#REF!</v>
      </c>
      <c r="G56" s="68" t="e">
        <f>IF(事前入金明細書!#REF!=0,"",事前入金明細書!#REF!)</f>
        <v>#REF!</v>
      </c>
      <c r="H56" s="13" t="e">
        <f>IF(事前入金明細書!#REF!=0,"",事前入金明細書!#REF!)</f>
        <v>#REF!</v>
      </c>
      <c r="I56" s="32" t="e">
        <f>IF(事前入金明細書!#REF!=0,"",事前入金明細書!#REF!)</f>
        <v>#REF!</v>
      </c>
      <c r="J56" s="190" t="e">
        <f>IF(事前入金明細書!#REF!=0,"",事前入金明細書!#REF!)</f>
        <v>#REF!</v>
      </c>
      <c r="K56" s="190"/>
      <c r="L56" s="70" t="e">
        <f>IF(事前入金明細書!#REF!=0,"",事前入金明細書!#REF!)</f>
        <v>#REF!</v>
      </c>
    </row>
    <row r="57" spans="1:12" ht="30" customHeight="1" x14ac:dyDescent="0.4">
      <c r="A57" s="28" t="s">
        <v>39</v>
      </c>
      <c r="B57" s="1">
        <f t="shared" si="0"/>
        <v>36</v>
      </c>
      <c r="C57" s="41" t="e">
        <f>IF(事前入金明細書!#REF!=0,"",事前入金明細書!#REF!)</f>
        <v>#REF!</v>
      </c>
      <c r="D57" s="42"/>
      <c r="E57" s="42"/>
      <c r="F57" s="1" t="e">
        <f>IF(事前入金明細書!#REF!=0,"",事前入金明細書!#REF!)</f>
        <v>#REF!</v>
      </c>
      <c r="G57" s="68" t="e">
        <f>IF(事前入金明細書!#REF!=0,"",事前入金明細書!#REF!)</f>
        <v>#REF!</v>
      </c>
      <c r="H57" s="13" t="e">
        <f>IF(事前入金明細書!#REF!=0,"",事前入金明細書!#REF!)</f>
        <v>#REF!</v>
      </c>
      <c r="I57" s="32" t="e">
        <f>IF(事前入金明細書!#REF!=0,"",事前入金明細書!#REF!)</f>
        <v>#REF!</v>
      </c>
      <c r="J57" s="190" t="e">
        <f>IF(事前入金明細書!#REF!=0,"",事前入金明細書!#REF!)</f>
        <v>#REF!</v>
      </c>
      <c r="K57" s="190"/>
      <c r="L57" s="70" t="e">
        <f>IF(事前入金明細書!#REF!=0,"",事前入金明細書!#REF!)</f>
        <v>#REF!</v>
      </c>
    </row>
    <row r="58" spans="1:12" ht="30" customHeight="1" x14ac:dyDescent="0.4">
      <c r="A58" s="28" t="s">
        <v>39</v>
      </c>
      <c r="B58" s="1">
        <f t="shared" si="0"/>
        <v>37</v>
      </c>
      <c r="C58" s="41" t="e">
        <f>IF(事前入金明細書!#REF!=0,"",事前入金明細書!#REF!)</f>
        <v>#REF!</v>
      </c>
      <c r="D58" s="42"/>
      <c r="E58" s="42"/>
      <c r="F58" s="1" t="e">
        <f>IF(事前入金明細書!#REF!=0,"",事前入金明細書!#REF!)</f>
        <v>#REF!</v>
      </c>
      <c r="G58" s="68" t="e">
        <f>IF(事前入金明細書!#REF!=0,"",事前入金明細書!#REF!)</f>
        <v>#REF!</v>
      </c>
      <c r="H58" s="13" t="e">
        <f>IF(事前入金明細書!#REF!=0,"",事前入金明細書!#REF!)</f>
        <v>#REF!</v>
      </c>
      <c r="I58" s="32" t="e">
        <f>IF(事前入金明細書!#REF!=0,"",事前入金明細書!#REF!)</f>
        <v>#REF!</v>
      </c>
      <c r="J58" s="190" t="e">
        <f>IF(事前入金明細書!#REF!=0,"",事前入金明細書!#REF!)</f>
        <v>#REF!</v>
      </c>
      <c r="K58" s="190"/>
      <c r="L58" s="70" t="e">
        <f>IF(事前入金明細書!#REF!=0,"",事前入金明細書!#REF!)</f>
        <v>#REF!</v>
      </c>
    </row>
    <row r="59" spans="1:12" ht="30" customHeight="1" x14ac:dyDescent="0.4">
      <c r="A59" s="28" t="s">
        <v>39</v>
      </c>
      <c r="B59" s="1">
        <f t="shared" si="0"/>
        <v>38</v>
      </c>
      <c r="C59" s="41" t="e">
        <f>IF(事前入金明細書!#REF!=0,"",事前入金明細書!#REF!)</f>
        <v>#REF!</v>
      </c>
      <c r="D59" s="42"/>
      <c r="E59" s="42"/>
      <c r="F59" s="1" t="e">
        <f>IF(事前入金明細書!#REF!=0,"",事前入金明細書!#REF!)</f>
        <v>#REF!</v>
      </c>
      <c r="G59" s="68" t="e">
        <f>IF(事前入金明細書!#REF!=0,"",事前入金明細書!#REF!)</f>
        <v>#REF!</v>
      </c>
      <c r="H59" s="13" t="e">
        <f>IF(事前入金明細書!#REF!=0,"",事前入金明細書!#REF!)</f>
        <v>#REF!</v>
      </c>
      <c r="I59" s="32" t="e">
        <f>IF(事前入金明細書!#REF!=0,"",事前入金明細書!#REF!)</f>
        <v>#REF!</v>
      </c>
      <c r="J59" s="190" t="e">
        <f>IF(事前入金明細書!#REF!=0,"",事前入金明細書!#REF!)</f>
        <v>#REF!</v>
      </c>
      <c r="K59" s="190"/>
      <c r="L59" s="70" t="e">
        <f>IF(事前入金明細書!#REF!=0,"",事前入金明細書!#REF!)</f>
        <v>#REF!</v>
      </c>
    </row>
    <row r="60" spans="1:12" ht="30" customHeight="1" x14ac:dyDescent="0.4">
      <c r="A60" s="28" t="s">
        <v>39</v>
      </c>
      <c r="B60" s="1">
        <f t="shared" si="0"/>
        <v>39</v>
      </c>
      <c r="C60" s="41" t="e">
        <f>IF(事前入金明細書!#REF!=0,"",事前入金明細書!#REF!)</f>
        <v>#REF!</v>
      </c>
      <c r="D60" s="42"/>
      <c r="E60" s="42"/>
      <c r="F60" s="1" t="e">
        <f>IF(事前入金明細書!#REF!=0,"",事前入金明細書!#REF!)</f>
        <v>#REF!</v>
      </c>
      <c r="G60" s="68" t="e">
        <f>IF(事前入金明細書!#REF!=0,"",事前入金明細書!#REF!)</f>
        <v>#REF!</v>
      </c>
      <c r="H60" s="13" t="e">
        <f>IF(事前入金明細書!#REF!=0,"",事前入金明細書!#REF!)</f>
        <v>#REF!</v>
      </c>
      <c r="I60" s="32" t="e">
        <f>IF(事前入金明細書!#REF!=0,"",事前入金明細書!#REF!)</f>
        <v>#REF!</v>
      </c>
      <c r="J60" s="190" t="e">
        <f>IF(事前入金明細書!#REF!=0,"",事前入金明細書!#REF!)</f>
        <v>#REF!</v>
      </c>
      <c r="K60" s="190"/>
      <c r="L60" s="70" t="e">
        <f>IF(事前入金明細書!#REF!=0,"",事前入金明細書!#REF!)</f>
        <v>#REF!</v>
      </c>
    </row>
    <row r="61" spans="1:12" ht="30" customHeight="1" x14ac:dyDescent="0.4">
      <c r="A61" s="28" t="s">
        <v>39</v>
      </c>
      <c r="B61" s="1">
        <f t="shared" si="0"/>
        <v>40</v>
      </c>
      <c r="C61" s="41" t="e">
        <f>IF(事前入金明細書!#REF!=0,"",事前入金明細書!#REF!)</f>
        <v>#REF!</v>
      </c>
      <c r="D61" s="42"/>
      <c r="E61" s="42"/>
      <c r="F61" s="1" t="e">
        <f>IF(事前入金明細書!#REF!=0,"",事前入金明細書!#REF!)</f>
        <v>#REF!</v>
      </c>
      <c r="G61" s="68" t="e">
        <f>IF(事前入金明細書!#REF!=0,"",事前入金明細書!#REF!)</f>
        <v>#REF!</v>
      </c>
      <c r="H61" s="13" t="e">
        <f>IF(事前入金明細書!#REF!=0,"",事前入金明細書!#REF!)</f>
        <v>#REF!</v>
      </c>
      <c r="I61" s="32" t="e">
        <f>IF(事前入金明細書!#REF!=0,"",事前入金明細書!#REF!)</f>
        <v>#REF!</v>
      </c>
      <c r="J61" s="190" t="e">
        <f>IF(事前入金明細書!#REF!=0,"",事前入金明細書!#REF!)</f>
        <v>#REF!</v>
      </c>
      <c r="K61" s="190"/>
      <c r="L61" s="70" t="e">
        <f>IF(事前入金明細書!#REF!=0,"",事前入金明細書!#REF!)</f>
        <v>#REF!</v>
      </c>
    </row>
    <row r="62" spans="1:12" ht="30" customHeight="1" x14ac:dyDescent="0.4">
      <c r="A62" s="28" t="s">
        <v>39</v>
      </c>
      <c r="B62" s="1">
        <f t="shared" si="0"/>
        <v>41</v>
      </c>
      <c r="C62" s="41" t="e">
        <f>IF(事前入金明細書!#REF!=0,"",事前入金明細書!#REF!)</f>
        <v>#REF!</v>
      </c>
      <c r="D62" s="42"/>
      <c r="E62" s="42"/>
      <c r="F62" s="1" t="e">
        <f>IF(事前入金明細書!#REF!=0,"",事前入金明細書!#REF!)</f>
        <v>#REF!</v>
      </c>
      <c r="G62" s="68" t="e">
        <f>IF(事前入金明細書!#REF!=0,"",事前入金明細書!#REF!)</f>
        <v>#REF!</v>
      </c>
      <c r="H62" s="13" t="e">
        <f>IF(事前入金明細書!#REF!=0,"",事前入金明細書!#REF!)</f>
        <v>#REF!</v>
      </c>
      <c r="I62" s="32" t="e">
        <f>IF(事前入金明細書!#REF!=0,"",事前入金明細書!#REF!)</f>
        <v>#REF!</v>
      </c>
      <c r="J62" s="190" t="e">
        <f>IF(事前入金明細書!#REF!=0,"",事前入金明細書!#REF!)</f>
        <v>#REF!</v>
      </c>
      <c r="K62" s="190"/>
      <c r="L62" s="70" t="e">
        <f>IF(事前入金明細書!#REF!=0,"",事前入金明細書!#REF!)</f>
        <v>#REF!</v>
      </c>
    </row>
    <row r="63" spans="1:12" ht="30" customHeight="1" x14ac:dyDescent="0.4">
      <c r="A63" s="28" t="s">
        <v>39</v>
      </c>
      <c r="B63" s="1">
        <f t="shared" si="0"/>
        <v>42</v>
      </c>
      <c r="C63" s="41" t="e">
        <f>IF(事前入金明細書!#REF!=0,"",事前入金明細書!#REF!)</f>
        <v>#REF!</v>
      </c>
      <c r="D63" s="42"/>
      <c r="E63" s="42"/>
      <c r="F63" s="1" t="e">
        <f>IF(事前入金明細書!#REF!=0,"",事前入金明細書!#REF!)</f>
        <v>#REF!</v>
      </c>
      <c r="G63" s="68" t="e">
        <f>IF(事前入金明細書!#REF!=0,"",事前入金明細書!#REF!)</f>
        <v>#REF!</v>
      </c>
      <c r="H63" s="13" t="e">
        <f>IF(事前入金明細書!#REF!=0,"",事前入金明細書!#REF!)</f>
        <v>#REF!</v>
      </c>
      <c r="I63" s="32" t="e">
        <f>IF(事前入金明細書!#REF!=0,"",事前入金明細書!#REF!)</f>
        <v>#REF!</v>
      </c>
      <c r="J63" s="190" t="e">
        <f>IF(事前入金明細書!#REF!=0,"",事前入金明細書!#REF!)</f>
        <v>#REF!</v>
      </c>
      <c r="K63" s="190"/>
      <c r="L63" s="70" t="e">
        <f>IF(事前入金明細書!#REF!=0,"",事前入金明細書!#REF!)</f>
        <v>#REF!</v>
      </c>
    </row>
    <row r="64" spans="1:12" ht="30" customHeight="1" x14ac:dyDescent="0.4">
      <c r="A64" s="28" t="s">
        <v>39</v>
      </c>
      <c r="B64" s="1">
        <f t="shared" si="0"/>
        <v>43</v>
      </c>
      <c r="C64" s="41" t="e">
        <f>IF(事前入金明細書!#REF!=0,"",事前入金明細書!#REF!)</f>
        <v>#REF!</v>
      </c>
      <c r="D64" s="42"/>
      <c r="E64" s="42"/>
      <c r="F64" s="1" t="e">
        <f>IF(事前入金明細書!#REF!=0,"",事前入金明細書!#REF!)</f>
        <v>#REF!</v>
      </c>
      <c r="G64" s="68" t="e">
        <f>IF(事前入金明細書!#REF!=0,"",事前入金明細書!#REF!)</f>
        <v>#REF!</v>
      </c>
      <c r="H64" s="13" t="e">
        <f>IF(事前入金明細書!#REF!=0,"",事前入金明細書!#REF!)</f>
        <v>#REF!</v>
      </c>
      <c r="I64" s="32" t="e">
        <f>IF(事前入金明細書!#REF!=0,"",事前入金明細書!#REF!)</f>
        <v>#REF!</v>
      </c>
      <c r="J64" s="190" t="e">
        <f>IF(事前入金明細書!#REF!=0,"",事前入金明細書!#REF!)</f>
        <v>#REF!</v>
      </c>
      <c r="K64" s="190"/>
      <c r="L64" s="70" t="e">
        <f>IF(事前入金明細書!#REF!=0,"",事前入金明細書!#REF!)</f>
        <v>#REF!</v>
      </c>
    </row>
    <row r="65" spans="1:12" ht="30" customHeight="1" x14ac:dyDescent="0.4">
      <c r="A65" s="28" t="s">
        <v>39</v>
      </c>
      <c r="B65" s="1">
        <f t="shared" si="0"/>
        <v>44</v>
      </c>
      <c r="C65" s="41" t="e">
        <f>IF(事前入金明細書!#REF!=0,"",事前入金明細書!#REF!)</f>
        <v>#REF!</v>
      </c>
      <c r="D65" s="42"/>
      <c r="E65" s="42"/>
      <c r="F65" s="1" t="e">
        <f>IF(事前入金明細書!#REF!=0,"",事前入金明細書!#REF!)</f>
        <v>#REF!</v>
      </c>
      <c r="G65" s="68" t="e">
        <f>IF(事前入金明細書!#REF!=0,"",事前入金明細書!#REF!)</f>
        <v>#REF!</v>
      </c>
      <c r="H65" s="13" t="e">
        <f>IF(事前入金明細書!#REF!=0,"",事前入金明細書!#REF!)</f>
        <v>#REF!</v>
      </c>
      <c r="I65" s="32" t="e">
        <f>IF(事前入金明細書!#REF!=0,"",事前入金明細書!#REF!)</f>
        <v>#REF!</v>
      </c>
      <c r="J65" s="190" t="e">
        <f>IF(事前入金明細書!#REF!=0,"",事前入金明細書!#REF!)</f>
        <v>#REF!</v>
      </c>
      <c r="K65" s="190"/>
      <c r="L65" s="70" t="e">
        <f>IF(事前入金明細書!#REF!=0,"",事前入金明細書!#REF!)</f>
        <v>#REF!</v>
      </c>
    </row>
    <row r="66" spans="1:12" ht="30" customHeight="1" x14ac:dyDescent="0.4">
      <c r="A66" s="28" t="s">
        <v>39</v>
      </c>
      <c r="B66" s="1">
        <f t="shared" si="0"/>
        <v>45</v>
      </c>
      <c r="C66" s="41" t="e">
        <f>IF(事前入金明細書!#REF!=0,"",事前入金明細書!#REF!)</f>
        <v>#REF!</v>
      </c>
      <c r="D66" s="42"/>
      <c r="E66" s="42"/>
      <c r="F66" s="1" t="e">
        <f>IF(事前入金明細書!#REF!=0,"",事前入金明細書!#REF!)</f>
        <v>#REF!</v>
      </c>
      <c r="G66" s="68" t="e">
        <f>IF(事前入金明細書!#REF!=0,"",事前入金明細書!#REF!)</f>
        <v>#REF!</v>
      </c>
      <c r="H66" s="13" t="e">
        <f>IF(事前入金明細書!#REF!=0,"",事前入金明細書!#REF!)</f>
        <v>#REF!</v>
      </c>
      <c r="I66" s="32" t="e">
        <f>IF(事前入金明細書!#REF!=0,"",事前入金明細書!#REF!)</f>
        <v>#REF!</v>
      </c>
      <c r="J66" s="190" t="e">
        <f>IF(事前入金明細書!#REF!=0,"",事前入金明細書!#REF!)</f>
        <v>#REF!</v>
      </c>
      <c r="K66" s="190"/>
      <c r="L66" s="70" t="e">
        <f>IF(事前入金明細書!#REF!=0,"",事前入金明細書!#REF!)</f>
        <v>#REF!</v>
      </c>
    </row>
    <row r="67" spans="1:12" ht="30" customHeight="1" x14ac:dyDescent="0.4">
      <c r="A67" s="28" t="s">
        <v>39</v>
      </c>
      <c r="B67" s="1">
        <f t="shared" si="0"/>
        <v>46</v>
      </c>
      <c r="C67" s="41" t="e">
        <f>IF(事前入金明細書!#REF!=0,"",事前入金明細書!#REF!)</f>
        <v>#REF!</v>
      </c>
      <c r="D67" s="42"/>
      <c r="E67" s="42"/>
      <c r="F67" s="1" t="e">
        <f>IF(事前入金明細書!#REF!=0,"",事前入金明細書!#REF!)</f>
        <v>#REF!</v>
      </c>
      <c r="G67" s="68" t="e">
        <f>IF(事前入金明細書!#REF!=0,"",事前入金明細書!#REF!)</f>
        <v>#REF!</v>
      </c>
      <c r="H67" s="13" t="e">
        <f>IF(事前入金明細書!#REF!=0,"",事前入金明細書!#REF!)</f>
        <v>#REF!</v>
      </c>
      <c r="I67" s="32" t="e">
        <f>IF(事前入金明細書!#REF!=0,"",事前入金明細書!#REF!)</f>
        <v>#REF!</v>
      </c>
      <c r="J67" s="190" t="e">
        <f>IF(事前入金明細書!#REF!=0,"",事前入金明細書!#REF!)</f>
        <v>#REF!</v>
      </c>
      <c r="K67" s="190"/>
      <c r="L67" s="70" t="e">
        <f>IF(事前入金明細書!#REF!=0,"",事前入金明細書!#REF!)</f>
        <v>#REF!</v>
      </c>
    </row>
    <row r="68" spans="1:12" ht="30" customHeight="1" x14ac:dyDescent="0.4">
      <c r="A68" s="28" t="s">
        <v>39</v>
      </c>
      <c r="B68" s="1">
        <f t="shared" si="0"/>
        <v>47</v>
      </c>
      <c r="C68" s="41" t="e">
        <f>IF(事前入金明細書!#REF!=0,"",事前入金明細書!#REF!)</f>
        <v>#REF!</v>
      </c>
      <c r="D68" s="42"/>
      <c r="E68" s="42"/>
      <c r="F68" s="1" t="e">
        <f>IF(事前入金明細書!#REF!=0,"",事前入金明細書!#REF!)</f>
        <v>#REF!</v>
      </c>
      <c r="G68" s="68" t="e">
        <f>IF(事前入金明細書!#REF!=0,"",事前入金明細書!#REF!)</f>
        <v>#REF!</v>
      </c>
      <c r="H68" s="13" t="e">
        <f>IF(事前入金明細書!#REF!=0,"",事前入金明細書!#REF!)</f>
        <v>#REF!</v>
      </c>
      <c r="I68" s="32" t="e">
        <f>IF(事前入金明細書!#REF!=0,"",事前入金明細書!#REF!)</f>
        <v>#REF!</v>
      </c>
      <c r="J68" s="190" t="e">
        <f>IF(事前入金明細書!#REF!=0,"",事前入金明細書!#REF!)</f>
        <v>#REF!</v>
      </c>
      <c r="K68" s="190"/>
      <c r="L68" s="70" t="e">
        <f>IF(事前入金明細書!#REF!=0,"",事前入金明細書!#REF!)</f>
        <v>#REF!</v>
      </c>
    </row>
    <row r="69" spans="1:12" ht="31.5" customHeight="1" x14ac:dyDescent="0.4">
      <c r="A69" s="28" t="s">
        <v>39</v>
      </c>
      <c r="B69" s="1">
        <f t="shared" si="0"/>
        <v>48</v>
      </c>
      <c r="C69" s="41" t="e">
        <f>IF(事前入金明細書!#REF!=0,"",事前入金明細書!#REF!)</f>
        <v>#REF!</v>
      </c>
      <c r="D69" s="42"/>
      <c r="E69" s="42"/>
      <c r="F69" s="1" t="e">
        <f>IF(事前入金明細書!#REF!=0,"",事前入金明細書!#REF!)</f>
        <v>#REF!</v>
      </c>
      <c r="G69" s="68" t="e">
        <f>IF(事前入金明細書!#REF!=0,"",事前入金明細書!#REF!)</f>
        <v>#REF!</v>
      </c>
      <c r="H69" s="13" t="e">
        <f>IF(事前入金明細書!#REF!=0,"",事前入金明細書!#REF!)</f>
        <v>#REF!</v>
      </c>
      <c r="I69" s="32" t="e">
        <f>IF(事前入金明細書!#REF!=0,"",事前入金明細書!#REF!)</f>
        <v>#REF!</v>
      </c>
      <c r="J69" s="190" t="e">
        <f>IF(事前入金明細書!#REF!=0,"",事前入金明細書!#REF!)</f>
        <v>#REF!</v>
      </c>
      <c r="K69" s="190"/>
      <c r="L69" s="70" t="e">
        <f>IF(事前入金明細書!#REF!=0,"",事前入金明細書!#REF!)</f>
        <v>#REF!</v>
      </c>
    </row>
    <row r="70" spans="1:12" ht="30" customHeight="1" x14ac:dyDescent="0.4">
      <c r="A70" s="28" t="s">
        <v>39</v>
      </c>
      <c r="B70" s="1">
        <f t="shared" si="0"/>
        <v>49</v>
      </c>
      <c r="C70" s="41" t="e">
        <f>IF(事前入金明細書!#REF!=0,"",事前入金明細書!#REF!)</f>
        <v>#REF!</v>
      </c>
      <c r="D70" s="42"/>
      <c r="E70" s="42"/>
      <c r="F70" s="1" t="e">
        <f>IF(事前入金明細書!#REF!=0,"",事前入金明細書!#REF!)</f>
        <v>#REF!</v>
      </c>
      <c r="G70" s="68" t="e">
        <f>IF(事前入金明細書!#REF!=0,"",事前入金明細書!#REF!)</f>
        <v>#REF!</v>
      </c>
      <c r="H70" s="13" t="e">
        <f>IF(事前入金明細書!#REF!=0,"",事前入金明細書!#REF!)</f>
        <v>#REF!</v>
      </c>
      <c r="I70" s="32" t="e">
        <f>IF(事前入金明細書!#REF!=0,"",事前入金明細書!#REF!)</f>
        <v>#REF!</v>
      </c>
      <c r="J70" s="190" t="e">
        <f>IF(事前入金明細書!#REF!=0,"",事前入金明細書!#REF!)</f>
        <v>#REF!</v>
      </c>
      <c r="K70" s="190"/>
      <c r="L70" s="70" t="e">
        <f>IF(事前入金明細書!#REF!=0,"",事前入金明細書!#REF!)</f>
        <v>#REF!</v>
      </c>
    </row>
    <row r="71" spans="1:12" ht="30" customHeight="1" x14ac:dyDescent="0.4">
      <c r="A71" s="28" t="s">
        <v>39</v>
      </c>
      <c r="B71" s="1">
        <f t="shared" si="0"/>
        <v>50</v>
      </c>
      <c r="C71" s="41" t="e">
        <f>IF(事前入金明細書!#REF!=0,"",事前入金明細書!#REF!)</f>
        <v>#REF!</v>
      </c>
      <c r="D71" s="42"/>
      <c r="E71" s="42"/>
      <c r="F71" s="1" t="e">
        <f>IF(事前入金明細書!#REF!=0,"",事前入金明細書!#REF!)</f>
        <v>#REF!</v>
      </c>
      <c r="G71" s="68" t="e">
        <f>IF(事前入金明細書!#REF!=0,"",事前入金明細書!#REF!)</f>
        <v>#REF!</v>
      </c>
      <c r="H71" s="13" t="e">
        <f>IF(事前入金明細書!#REF!=0,"",事前入金明細書!#REF!)</f>
        <v>#REF!</v>
      </c>
      <c r="I71" s="32" t="e">
        <f>IF(事前入金明細書!#REF!=0,"",事前入金明細書!#REF!)</f>
        <v>#REF!</v>
      </c>
      <c r="J71" s="190" t="e">
        <f>IF(事前入金明細書!#REF!=0,"",事前入金明細書!#REF!)</f>
        <v>#REF!</v>
      </c>
      <c r="K71" s="190"/>
      <c r="L71" s="70" t="e">
        <f>IF(事前入金明細書!#REF!=0,"",事前入金明細書!#REF!)</f>
        <v>#REF!</v>
      </c>
    </row>
    <row r="72" spans="1:12" ht="30" customHeight="1" x14ac:dyDescent="0.4">
      <c r="A72" s="28" t="s">
        <v>39</v>
      </c>
      <c r="B72" s="1">
        <f t="shared" si="0"/>
        <v>51</v>
      </c>
      <c r="C72" s="41" t="e">
        <f>IF(事前入金明細書!#REF!=0,"",事前入金明細書!#REF!)</f>
        <v>#REF!</v>
      </c>
      <c r="D72" s="42"/>
      <c r="E72" s="42"/>
      <c r="F72" s="1" t="e">
        <f>IF(事前入金明細書!#REF!=0,"",事前入金明細書!#REF!)</f>
        <v>#REF!</v>
      </c>
      <c r="G72" s="68" t="e">
        <f>IF(事前入金明細書!#REF!=0,"",事前入金明細書!#REF!)</f>
        <v>#REF!</v>
      </c>
      <c r="H72" s="13" t="e">
        <f>IF(事前入金明細書!#REF!=0,"",事前入金明細書!#REF!)</f>
        <v>#REF!</v>
      </c>
      <c r="I72" s="32" t="e">
        <f>IF(事前入金明細書!#REF!=0,"",事前入金明細書!#REF!)</f>
        <v>#REF!</v>
      </c>
      <c r="J72" s="190" t="e">
        <f>IF(事前入金明細書!#REF!=0,"",事前入金明細書!#REF!)</f>
        <v>#REF!</v>
      </c>
      <c r="K72" s="190"/>
      <c r="L72" s="70" t="e">
        <f>IF(事前入金明細書!#REF!=0,"",事前入金明細書!#REF!)</f>
        <v>#REF!</v>
      </c>
    </row>
    <row r="73" spans="1:12" ht="30" customHeight="1" x14ac:dyDescent="0.4">
      <c r="A73" s="28" t="s">
        <v>39</v>
      </c>
      <c r="B73" s="1">
        <f t="shared" si="0"/>
        <v>52</v>
      </c>
      <c r="C73" s="41" t="e">
        <f>IF(事前入金明細書!#REF!=0,"",事前入金明細書!#REF!)</f>
        <v>#REF!</v>
      </c>
      <c r="D73" s="42"/>
      <c r="E73" s="42"/>
      <c r="F73" s="1" t="e">
        <f>IF(事前入金明細書!#REF!=0,"",事前入金明細書!#REF!)</f>
        <v>#REF!</v>
      </c>
      <c r="G73" s="68" t="e">
        <f>IF(事前入金明細書!#REF!=0,"",事前入金明細書!#REF!)</f>
        <v>#REF!</v>
      </c>
      <c r="H73" s="13" t="e">
        <f>IF(事前入金明細書!#REF!=0,"",事前入金明細書!#REF!)</f>
        <v>#REF!</v>
      </c>
      <c r="I73" s="32" t="e">
        <f>IF(事前入金明細書!#REF!=0,"",事前入金明細書!#REF!)</f>
        <v>#REF!</v>
      </c>
      <c r="J73" s="190" t="e">
        <f>IF(事前入金明細書!#REF!=0,"",事前入金明細書!#REF!)</f>
        <v>#REF!</v>
      </c>
      <c r="K73" s="190"/>
      <c r="L73" s="70" t="e">
        <f>IF(事前入金明細書!#REF!=0,"",事前入金明細書!#REF!)</f>
        <v>#REF!</v>
      </c>
    </row>
    <row r="74" spans="1:12" ht="30" customHeight="1" x14ac:dyDescent="0.4">
      <c r="A74" s="28" t="s">
        <v>39</v>
      </c>
      <c r="B74" s="1">
        <f t="shared" si="0"/>
        <v>53</v>
      </c>
      <c r="C74" s="41" t="e">
        <f>IF(事前入金明細書!#REF!=0,"",事前入金明細書!#REF!)</f>
        <v>#REF!</v>
      </c>
      <c r="D74" s="42"/>
      <c r="E74" s="42"/>
      <c r="F74" s="1" t="e">
        <f>IF(事前入金明細書!#REF!=0,"",事前入金明細書!#REF!)</f>
        <v>#REF!</v>
      </c>
      <c r="G74" s="68" t="e">
        <f>IF(事前入金明細書!#REF!=0,"",事前入金明細書!#REF!)</f>
        <v>#REF!</v>
      </c>
      <c r="H74" s="13" t="e">
        <f>IF(事前入金明細書!#REF!=0,"",事前入金明細書!#REF!)</f>
        <v>#REF!</v>
      </c>
      <c r="I74" s="32" t="e">
        <f>IF(事前入金明細書!#REF!=0,"",事前入金明細書!#REF!)</f>
        <v>#REF!</v>
      </c>
      <c r="J74" s="190" t="e">
        <f>IF(事前入金明細書!#REF!=0,"",事前入金明細書!#REF!)</f>
        <v>#REF!</v>
      </c>
      <c r="K74" s="190"/>
      <c r="L74" s="70" t="e">
        <f>IF(事前入金明細書!#REF!=0,"",事前入金明細書!#REF!)</f>
        <v>#REF!</v>
      </c>
    </row>
    <row r="75" spans="1:12" ht="30" customHeight="1" x14ac:dyDescent="0.4">
      <c r="A75" s="28" t="s">
        <v>39</v>
      </c>
      <c r="B75" s="1">
        <f t="shared" si="0"/>
        <v>54</v>
      </c>
      <c r="C75" s="41" t="e">
        <f>IF(事前入金明細書!#REF!=0,"",事前入金明細書!#REF!)</f>
        <v>#REF!</v>
      </c>
      <c r="D75" s="42"/>
      <c r="E75" s="42"/>
      <c r="F75" s="1" t="e">
        <f>IF(事前入金明細書!#REF!=0,"",事前入金明細書!#REF!)</f>
        <v>#REF!</v>
      </c>
      <c r="G75" s="68" t="e">
        <f>IF(事前入金明細書!#REF!=0,"",事前入金明細書!#REF!)</f>
        <v>#REF!</v>
      </c>
      <c r="H75" s="13" t="e">
        <f>IF(事前入金明細書!#REF!=0,"",事前入金明細書!#REF!)</f>
        <v>#REF!</v>
      </c>
      <c r="I75" s="32" t="e">
        <f>IF(事前入金明細書!#REF!=0,"",事前入金明細書!#REF!)</f>
        <v>#REF!</v>
      </c>
      <c r="J75" s="190" t="e">
        <f>IF(事前入金明細書!#REF!=0,"",事前入金明細書!#REF!)</f>
        <v>#REF!</v>
      </c>
      <c r="K75" s="190"/>
      <c r="L75" s="70" t="e">
        <f>IF(事前入金明細書!#REF!=0,"",事前入金明細書!#REF!)</f>
        <v>#REF!</v>
      </c>
    </row>
    <row r="76" spans="1:12" ht="30" customHeight="1" x14ac:dyDescent="0.4">
      <c r="A76" s="28" t="s">
        <v>39</v>
      </c>
      <c r="B76" s="1">
        <f t="shared" si="0"/>
        <v>55</v>
      </c>
      <c r="C76" s="41" t="e">
        <f>IF(事前入金明細書!#REF!=0,"",事前入金明細書!#REF!)</f>
        <v>#REF!</v>
      </c>
      <c r="D76" s="42"/>
      <c r="E76" s="42"/>
      <c r="F76" s="1" t="e">
        <f>IF(事前入金明細書!#REF!=0,"",事前入金明細書!#REF!)</f>
        <v>#REF!</v>
      </c>
      <c r="G76" s="68" t="e">
        <f>IF(事前入金明細書!#REF!=0,"",事前入金明細書!#REF!)</f>
        <v>#REF!</v>
      </c>
      <c r="H76" s="13" t="e">
        <f>IF(事前入金明細書!#REF!=0,"",事前入金明細書!#REF!)</f>
        <v>#REF!</v>
      </c>
      <c r="I76" s="32" t="e">
        <f>IF(事前入金明細書!#REF!=0,"",事前入金明細書!#REF!)</f>
        <v>#REF!</v>
      </c>
      <c r="J76" s="190" t="e">
        <f>IF(事前入金明細書!#REF!=0,"",事前入金明細書!#REF!)</f>
        <v>#REF!</v>
      </c>
      <c r="K76" s="190"/>
      <c r="L76" s="70" t="e">
        <f>IF(事前入金明細書!#REF!=0,"",事前入金明細書!#REF!)</f>
        <v>#REF!</v>
      </c>
    </row>
    <row r="77" spans="1:12" ht="30" customHeight="1" x14ac:dyDescent="0.4">
      <c r="A77" s="28" t="s">
        <v>39</v>
      </c>
      <c r="B77" s="1">
        <f t="shared" si="0"/>
        <v>56</v>
      </c>
      <c r="C77" s="41" t="e">
        <f>IF(事前入金明細書!#REF!=0,"",事前入金明細書!#REF!)</f>
        <v>#REF!</v>
      </c>
      <c r="D77" s="42"/>
      <c r="E77" s="42"/>
      <c r="F77" s="1" t="e">
        <f>IF(事前入金明細書!#REF!=0,"",事前入金明細書!#REF!)</f>
        <v>#REF!</v>
      </c>
      <c r="G77" s="68" t="e">
        <f>IF(事前入金明細書!#REF!=0,"",事前入金明細書!#REF!)</f>
        <v>#REF!</v>
      </c>
      <c r="H77" s="13" t="e">
        <f>IF(事前入金明細書!#REF!=0,"",事前入金明細書!#REF!)</f>
        <v>#REF!</v>
      </c>
      <c r="I77" s="32" t="e">
        <f>IF(事前入金明細書!#REF!=0,"",事前入金明細書!#REF!)</f>
        <v>#REF!</v>
      </c>
      <c r="J77" s="190" t="e">
        <f>IF(事前入金明細書!#REF!=0,"",事前入金明細書!#REF!)</f>
        <v>#REF!</v>
      </c>
      <c r="K77" s="190"/>
      <c r="L77" s="70" t="e">
        <f>IF(事前入金明細書!#REF!=0,"",事前入金明細書!#REF!)</f>
        <v>#REF!</v>
      </c>
    </row>
    <row r="78" spans="1:12" ht="30" customHeight="1" x14ac:dyDescent="0.4">
      <c r="A78" s="28" t="s">
        <v>39</v>
      </c>
      <c r="B78" s="1">
        <f t="shared" si="0"/>
        <v>57</v>
      </c>
      <c r="C78" s="41" t="e">
        <f>IF(事前入金明細書!#REF!=0,"",事前入金明細書!#REF!)</f>
        <v>#REF!</v>
      </c>
      <c r="D78" s="42"/>
      <c r="E78" s="42"/>
      <c r="F78" s="1" t="e">
        <f>IF(事前入金明細書!#REF!=0,"",事前入金明細書!#REF!)</f>
        <v>#REF!</v>
      </c>
      <c r="G78" s="68" t="e">
        <f>IF(事前入金明細書!#REF!=0,"",事前入金明細書!#REF!)</f>
        <v>#REF!</v>
      </c>
      <c r="H78" s="13" t="e">
        <f>IF(事前入金明細書!#REF!=0,"",事前入金明細書!#REF!)</f>
        <v>#REF!</v>
      </c>
      <c r="I78" s="32" t="e">
        <f>IF(事前入金明細書!#REF!=0,"",事前入金明細書!#REF!)</f>
        <v>#REF!</v>
      </c>
      <c r="J78" s="190" t="e">
        <f>IF(事前入金明細書!#REF!=0,"",事前入金明細書!#REF!)</f>
        <v>#REF!</v>
      </c>
      <c r="K78" s="190"/>
      <c r="L78" s="70" t="e">
        <f>IF(事前入金明細書!#REF!=0,"",事前入金明細書!#REF!)</f>
        <v>#REF!</v>
      </c>
    </row>
    <row r="79" spans="1:12" ht="30" customHeight="1" x14ac:dyDescent="0.4">
      <c r="A79" s="28" t="s">
        <v>39</v>
      </c>
      <c r="B79" s="1">
        <f t="shared" si="0"/>
        <v>58</v>
      </c>
      <c r="C79" s="41" t="e">
        <f>IF(事前入金明細書!#REF!=0,"",事前入金明細書!#REF!)</f>
        <v>#REF!</v>
      </c>
      <c r="D79" s="42"/>
      <c r="E79" s="42"/>
      <c r="F79" s="1" t="e">
        <f>IF(事前入金明細書!#REF!=0,"",事前入金明細書!#REF!)</f>
        <v>#REF!</v>
      </c>
      <c r="G79" s="68" t="e">
        <f>IF(事前入金明細書!#REF!=0,"",事前入金明細書!#REF!)</f>
        <v>#REF!</v>
      </c>
      <c r="H79" s="13" t="e">
        <f>IF(事前入金明細書!#REF!=0,"",事前入金明細書!#REF!)</f>
        <v>#REF!</v>
      </c>
      <c r="I79" s="32" t="e">
        <f>IF(事前入金明細書!#REF!=0,"",事前入金明細書!#REF!)</f>
        <v>#REF!</v>
      </c>
      <c r="J79" s="190" t="e">
        <f>IF(事前入金明細書!#REF!=0,"",事前入金明細書!#REF!)</f>
        <v>#REF!</v>
      </c>
      <c r="K79" s="190"/>
      <c r="L79" s="70" t="e">
        <f>IF(事前入金明細書!#REF!=0,"",事前入金明細書!#REF!)</f>
        <v>#REF!</v>
      </c>
    </row>
    <row r="80" spans="1:12" ht="30" customHeight="1" x14ac:dyDescent="0.4">
      <c r="A80" s="28" t="s">
        <v>39</v>
      </c>
      <c r="B80" s="1">
        <f t="shared" si="0"/>
        <v>59</v>
      </c>
      <c r="C80" s="41" t="e">
        <f>IF(事前入金明細書!#REF!=0,"",事前入金明細書!#REF!)</f>
        <v>#REF!</v>
      </c>
      <c r="D80" s="42"/>
      <c r="E80" s="42"/>
      <c r="F80" s="1" t="e">
        <f>IF(事前入金明細書!#REF!=0,"",事前入金明細書!#REF!)</f>
        <v>#REF!</v>
      </c>
      <c r="G80" s="68" t="e">
        <f>IF(事前入金明細書!#REF!=0,"",事前入金明細書!#REF!)</f>
        <v>#REF!</v>
      </c>
      <c r="H80" s="13" t="e">
        <f>IF(事前入金明細書!#REF!=0,"",事前入金明細書!#REF!)</f>
        <v>#REF!</v>
      </c>
      <c r="I80" s="32" t="e">
        <f>IF(事前入金明細書!#REF!=0,"",事前入金明細書!#REF!)</f>
        <v>#REF!</v>
      </c>
      <c r="J80" s="190" t="e">
        <f>IF(事前入金明細書!#REF!=0,"",事前入金明細書!#REF!)</f>
        <v>#REF!</v>
      </c>
      <c r="K80" s="190"/>
      <c r="L80" s="70" t="e">
        <f>IF(事前入金明細書!#REF!=0,"",事前入金明細書!#REF!)</f>
        <v>#REF!</v>
      </c>
    </row>
    <row r="81" spans="1:12" ht="30" customHeight="1" x14ac:dyDescent="0.4">
      <c r="A81" s="28" t="s">
        <v>39</v>
      </c>
      <c r="B81" s="1">
        <f t="shared" si="0"/>
        <v>60</v>
      </c>
      <c r="C81" s="41" t="e">
        <f>IF(事前入金明細書!#REF!=0,"",事前入金明細書!#REF!)</f>
        <v>#REF!</v>
      </c>
      <c r="D81" s="42"/>
      <c r="E81" s="42"/>
      <c r="F81" s="1" t="e">
        <f>IF(事前入金明細書!#REF!=0,"",事前入金明細書!#REF!)</f>
        <v>#REF!</v>
      </c>
      <c r="G81" s="68" t="e">
        <f>IF(事前入金明細書!#REF!=0,"",事前入金明細書!#REF!)</f>
        <v>#REF!</v>
      </c>
      <c r="H81" s="13" t="e">
        <f>IF(事前入金明細書!#REF!=0,"",事前入金明細書!#REF!)</f>
        <v>#REF!</v>
      </c>
      <c r="I81" s="32" t="e">
        <f>IF(事前入金明細書!#REF!=0,"",事前入金明細書!#REF!)</f>
        <v>#REF!</v>
      </c>
      <c r="J81" s="190" t="e">
        <f>IF(事前入金明細書!#REF!=0,"",事前入金明細書!#REF!)</f>
        <v>#REF!</v>
      </c>
      <c r="K81" s="190"/>
      <c r="L81" s="70" t="e">
        <f>IF(事前入金明細書!#REF!=0,"",事前入金明細書!#REF!)</f>
        <v>#REF!</v>
      </c>
    </row>
    <row r="82" spans="1:12" ht="30" customHeight="1" x14ac:dyDescent="0.4">
      <c r="A82" s="28" t="s">
        <v>39</v>
      </c>
      <c r="B82" s="1">
        <f t="shared" si="0"/>
        <v>61</v>
      </c>
      <c r="C82" s="41" t="e">
        <f>IF(事前入金明細書!#REF!=0,"",事前入金明細書!#REF!)</f>
        <v>#REF!</v>
      </c>
      <c r="D82" s="42"/>
      <c r="E82" s="42"/>
      <c r="F82" s="1" t="e">
        <f>IF(事前入金明細書!#REF!=0,"",事前入金明細書!#REF!)</f>
        <v>#REF!</v>
      </c>
      <c r="G82" s="68" t="e">
        <f>IF(事前入金明細書!#REF!=0,"",事前入金明細書!#REF!)</f>
        <v>#REF!</v>
      </c>
      <c r="H82" s="13" t="e">
        <f>IF(事前入金明細書!#REF!=0,"",事前入金明細書!#REF!)</f>
        <v>#REF!</v>
      </c>
      <c r="I82" s="32" t="e">
        <f>IF(事前入金明細書!#REF!=0,"",事前入金明細書!#REF!)</f>
        <v>#REF!</v>
      </c>
      <c r="J82" s="190" t="e">
        <f>IF(事前入金明細書!#REF!=0,"",事前入金明細書!#REF!)</f>
        <v>#REF!</v>
      </c>
      <c r="K82" s="190"/>
      <c r="L82" s="70" t="e">
        <f>IF(事前入金明細書!#REF!=0,"",事前入金明細書!#REF!)</f>
        <v>#REF!</v>
      </c>
    </row>
    <row r="83" spans="1:12" ht="30" customHeight="1" x14ac:dyDescent="0.4">
      <c r="A83" s="28" t="s">
        <v>39</v>
      </c>
      <c r="B83" s="1">
        <f t="shared" si="0"/>
        <v>62</v>
      </c>
      <c r="C83" s="41" t="e">
        <f>IF(事前入金明細書!#REF!=0,"",事前入金明細書!#REF!)</f>
        <v>#REF!</v>
      </c>
      <c r="D83" s="42"/>
      <c r="E83" s="42"/>
      <c r="F83" s="1" t="e">
        <f>IF(事前入金明細書!#REF!=0,"",事前入金明細書!#REF!)</f>
        <v>#REF!</v>
      </c>
      <c r="G83" s="68" t="e">
        <f>IF(事前入金明細書!#REF!=0,"",事前入金明細書!#REF!)</f>
        <v>#REF!</v>
      </c>
      <c r="H83" s="13" t="e">
        <f>IF(事前入金明細書!#REF!=0,"",事前入金明細書!#REF!)</f>
        <v>#REF!</v>
      </c>
      <c r="I83" s="32" t="e">
        <f>IF(事前入金明細書!#REF!=0,"",事前入金明細書!#REF!)</f>
        <v>#REF!</v>
      </c>
      <c r="J83" s="190" t="e">
        <f>IF(事前入金明細書!#REF!=0,"",事前入金明細書!#REF!)</f>
        <v>#REF!</v>
      </c>
      <c r="K83" s="190"/>
      <c r="L83" s="70" t="e">
        <f>IF(事前入金明細書!#REF!=0,"",事前入金明細書!#REF!)</f>
        <v>#REF!</v>
      </c>
    </row>
    <row r="84" spans="1:12" ht="30" customHeight="1" x14ac:dyDescent="0.4">
      <c r="A84" s="28" t="s">
        <v>39</v>
      </c>
      <c r="B84" s="1">
        <f t="shared" si="0"/>
        <v>63</v>
      </c>
      <c r="C84" s="41" t="e">
        <f>IF(事前入金明細書!#REF!=0,"",事前入金明細書!#REF!)</f>
        <v>#REF!</v>
      </c>
      <c r="D84" s="42"/>
      <c r="E84" s="42"/>
      <c r="F84" s="1" t="e">
        <f>IF(事前入金明細書!#REF!=0,"",事前入金明細書!#REF!)</f>
        <v>#REF!</v>
      </c>
      <c r="G84" s="68" t="e">
        <f>IF(事前入金明細書!#REF!=0,"",事前入金明細書!#REF!)</f>
        <v>#REF!</v>
      </c>
      <c r="H84" s="13" t="e">
        <f>IF(事前入金明細書!#REF!=0,"",事前入金明細書!#REF!)</f>
        <v>#REF!</v>
      </c>
      <c r="I84" s="32" t="e">
        <f>IF(事前入金明細書!#REF!=0,"",事前入金明細書!#REF!)</f>
        <v>#REF!</v>
      </c>
      <c r="J84" s="190" t="e">
        <f>IF(事前入金明細書!#REF!=0,"",事前入金明細書!#REF!)</f>
        <v>#REF!</v>
      </c>
      <c r="K84" s="190"/>
      <c r="L84" s="70" t="e">
        <f>IF(事前入金明細書!#REF!=0,"",事前入金明細書!#REF!)</f>
        <v>#REF!</v>
      </c>
    </row>
    <row r="85" spans="1:12" ht="30" customHeight="1" x14ac:dyDescent="0.4">
      <c r="A85" s="28" t="s">
        <v>39</v>
      </c>
      <c r="B85" s="1">
        <f t="shared" si="0"/>
        <v>64</v>
      </c>
      <c r="C85" s="41" t="e">
        <f>IF(事前入金明細書!#REF!=0,"",事前入金明細書!#REF!)</f>
        <v>#REF!</v>
      </c>
      <c r="D85" s="42"/>
      <c r="E85" s="42"/>
      <c r="F85" s="1" t="e">
        <f>IF(事前入金明細書!#REF!=0,"",事前入金明細書!#REF!)</f>
        <v>#REF!</v>
      </c>
      <c r="G85" s="68" t="e">
        <f>IF(事前入金明細書!#REF!=0,"",事前入金明細書!#REF!)</f>
        <v>#REF!</v>
      </c>
      <c r="H85" s="13" t="e">
        <f>IF(事前入金明細書!#REF!=0,"",事前入金明細書!#REF!)</f>
        <v>#REF!</v>
      </c>
      <c r="I85" s="32" t="e">
        <f>IF(事前入金明細書!#REF!=0,"",事前入金明細書!#REF!)</f>
        <v>#REF!</v>
      </c>
      <c r="J85" s="190" t="e">
        <f>IF(事前入金明細書!#REF!=0,"",事前入金明細書!#REF!)</f>
        <v>#REF!</v>
      </c>
      <c r="K85" s="190"/>
      <c r="L85" s="70" t="e">
        <f>IF(事前入金明細書!#REF!=0,"",事前入金明細書!#REF!)</f>
        <v>#REF!</v>
      </c>
    </row>
    <row r="86" spans="1:12" ht="30" customHeight="1" x14ac:dyDescent="0.4">
      <c r="A86" s="28" t="s">
        <v>39</v>
      </c>
      <c r="B86" s="1">
        <f t="shared" si="0"/>
        <v>65</v>
      </c>
      <c r="C86" s="41" t="e">
        <f>IF(事前入金明細書!#REF!=0,"",事前入金明細書!#REF!)</f>
        <v>#REF!</v>
      </c>
      <c r="D86" s="42"/>
      <c r="E86" s="42"/>
      <c r="F86" s="1" t="e">
        <f>IF(事前入金明細書!#REF!=0,"",事前入金明細書!#REF!)</f>
        <v>#REF!</v>
      </c>
      <c r="G86" s="68" t="e">
        <f>IF(事前入金明細書!#REF!=0,"",事前入金明細書!#REF!)</f>
        <v>#REF!</v>
      </c>
      <c r="H86" s="13" t="e">
        <f>IF(事前入金明細書!#REF!=0,"",事前入金明細書!#REF!)</f>
        <v>#REF!</v>
      </c>
      <c r="I86" s="32" t="e">
        <f>IF(事前入金明細書!#REF!=0,"",事前入金明細書!#REF!)</f>
        <v>#REF!</v>
      </c>
      <c r="J86" s="190" t="e">
        <f>IF(事前入金明細書!#REF!=0,"",事前入金明細書!#REF!)</f>
        <v>#REF!</v>
      </c>
      <c r="K86" s="190"/>
      <c r="L86" s="70" t="e">
        <f>IF(事前入金明細書!#REF!=0,"",事前入金明細書!#REF!)</f>
        <v>#REF!</v>
      </c>
    </row>
    <row r="87" spans="1:12" ht="30" customHeight="1" x14ac:dyDescent="0.4">
      <c r="A87" s="28" t="s">
        <v>39</v>
      </c>
      <c r="B87" s="1">
        <f t="shared" si="0"/>
        <v>66</v>
      </c>
      <c r="C87" s="41" t="e">
        <f>IF(事前入金明細書!#REF!=0,"",事前入金明細書!#REF!)</f>
        <v>#REF!</v>
      </c>
      <c r="D87" s="42"/>
      <c r="E87" s="42"/>
      <c r="F87" s="1" t="e">
        <f>IF(事前入金明細書!#REF!=0,"",事前入金明細書!#REF!)</f>
        <v>#REF!</v>
      </c>
      <c r="G87" s="68" t="e">
        <f>IF(事前入金明細書!#REF!=0,"",事前入金明細書!#REF!)</f>
        <v>#REF!</v>
      </c>
      <c r="H87" s="13" t="e">
        <f>IF(事前入金明細書!#REF!=0,"",事前入金明細書!#REF!)</f>
        <v>#REF!</v>
      </c>
      <c r="I87" s="32" t="e">
        <f>IF(事前入金明細書!#REF!=0,"",事前入金明細書!#REF!)</f>
        <v>#REF!</v>
      </c>
      <c r="J87" s="190" t="e">
        <f>IF(事前入金明細書!#REF!=0,"",事前入金明細書!#REF!)</f>
        <v>#REF!</v>
      </c>
      <c r="K87" s="190"/>
      <c r="L87" s="70" t="e">
        <f>IF(事前入金明細書!#REF!=0,"",事前入金明細書!#REF!)</f>
        <v>#REF!</v>
      </c>
    </row>
    <row r="88" spans="1:12" ht="30" customHeight="1" x14ac:dyDescent="0.4">
      <c r="A88" s="28" t="s">
        <v>39</v>
      </c>
      <c r="B88" s="1">
        <f t="shared" ref="B88:B91" si="1">B87+1</f>
        <v>67</v>
      </c>
      <c r="C88" s="41" t="e">
        <f>IF(事前入金明細書!#REF!=0,"",事前入金明細書!#REF!)</f>
        <v>#REF!</v>
      </c>
      <c r="D88" s="42"/>
      <c r="E88" s="42"/>
      <c r="F88" s="1" t="e">
        <f>IF(事前入金明細書!#REF!=0,"",事前入金明細書!#REF!)</f>
        <v>#REF!</v>
      </c>
      <c r="G88" s="68" t="e">
        <f>IF(事前入金明細書!#REF!=0,"",事前入金明細書!#REF!)</f>
        <v>#REF!</v>
      </c>
      <c r="H88" s="13" t="e">
        <f>IF(事前入金明細書!#REF!=0,"",事前入金明細書!#REF!)</f>
        <v>#REF!</v>
      </c>
      <c r="I88" s="32" t="e">
        <f>IF(事前入金明細書!#REF!=0,"",事前入金明細書!#REF!)</f>
        <v>#REF!</v>
      </c>
      <c r="J88" s="190" t="e">
        <f>IF(事前入金明細書!#REF!=0,"",事前入金明細書!#REF!)</f>
        <v>#REF!</v>
      </c>
      <c r="K88" s="190"/>
      <c r="L88" s="70" t="e">
        <f>IF(事前入金明細書!#REF!=0,"",事前入金明細書!#REF!)</f>
        <v>#REF!</v>
      </c>
    </row>
    <row r="89" spans="1:12" ht="30" customHeight="1" x14ac:dyDescent="0.4">
      <c r="A89" s="28" t="s">
        <v>39</v>
      </c>
      <c r="B89" s="1">
        <f t="shared" si="1"/>
        <v>68</v>
      </c>
      <c r="C89" s="41" t="e">
        <f>IF(事前入金明細書!#REF!=0,"",事前入金明細書!#REF!)</f>
        <v>#REF!</v>
      </c>
      <c r="D89" s="42"/>
      <c r="E89" s="42"/>
      <c r="F89" s="1" t="e">
        <f>IF(事前入金明細書!#REF!=0,"",事前入金明細書!#REF!)</f>
        <v>#REF!</v>
      </c>
      <c r="G89" s="68" t="e">
        <f>IF(事前入金明細書!#REF!=0,"",事前入金明細書!#REF!)</f>
        <v>#REF!</v>
      </c>
      <c r="H89" s="13" t="e">
        <f>IF(事前入金明細書!#REF!=0,"",事前入金明細書!#REF!)</f>
        <v>#REF!</v>
      </c>
      <c r="I89" s="32" t="e">
        <f>IF(事前入金明細書!#REF!=0,"",事前入金明細書!#REF!)</f>
        <v>#REF!</v>
      </c>
      <c r="J89" s="190" t="e">
        <f>IF(事前入金明細書!#REF!=0,"",事前入金明細書!#REF!)</f>
        <v>#REF!</v>
      </c>
      <c r="K89" s="190"/>
      <c r="L89" s="70" t="e">
        <f>IF(事前入金明細書!#REF!=0,"",事前入金明細書!#REF!)</f>
        <v>#REF!</v>
      </c>
    </row>
    <row r="90" spans="1:12" ht="31.5" customHeight="1" x14ac:dyDescent="0.4">
      <c r="A90" s="28" t="s">
        <v>39</v>
      </c>
      <c r="B90" s="1">
        <f t="shared" si="1"/>
        <v>69</v>
      </c>
      <c r="C90" s="41" t="e">
        <f>IF(事前入金明細書!#REF!=0,"",事前入金明細書!#REF!)</f>
        <v>#REF!</v>
      </c>
      <c r="D90" s="42"/>
      <c r="E90" s="42"/>
      <c r="F90" s="1" t="e">
        <f>IF(事前入金明細書!#REF!=0,"",事前入金明細書!#REF!)</f>
        <v>#REF!</v>
      </c>
      <c r="G90" s="68" t="e">
        <f>IF(事前入金明細書!#REF!=0,"",事前入金明細書!#REF!)</f>
        <v>#REF!</v>
      </c>
      <c r="H90" s="13" t="e">
        <f>IF(事前入金明細書!#REF!=0,"",事前入金明細書!#REF!)</f>
        <v>#REF!</v>
      </c>
      <c r="I90" s="32" t="e">
        <f>IF(事前入金明細書!#REF!=0,"",事前入金明細書!#REF!)</f>
        <v>#REF!</v>
      </c>
      <c r="J90" s="190" t="e">
        <f>IF(事前入金明細書!#REF!=0,"",事前入金明細書!#REF!)</f>
        <v>#REF!</v>
      </c>
      <c r="K90" s="190"/>
      <c r="L90" s="70" t="e">
        <f>IF(事前入金明細書!#REF!=0,"",事前入金明細書!#REF!)</f>
        <v>#REF!</v>
      </c>
    </row>
    <row r="91" spans="1:12" ht="30" customHeight="1" x14ac:dyDescent="0.4">
      <c r="A91" s="28" t="s">
        <v>39</v>
      </c>
      <c r="B91" s="1">
        <f t="shared" si="1"/>
        <v>70</v>
      </c>
      <c r="C91" s="41" t="e">
        <f>IF(事前入金明細書!#REF!=0,"",事前入金明細書!#REF!)</f>
        <v>#REF!</v>
      </c>
      <c r="D91" s="42"/>
      <c r="E91" s="42"/>
      <c r="F91" s="1" t="e">
        <f>IF(事前入金明細書!#REF!=0,"",事前入金明細書!#REF!)</f>
        <v>#REF!</v>
      </c>
      <c r="G91" s="68" t="e">
        <f>IF(事前入金明細書!#REF!=0,"",事前入金明細書!#REF!)</f>
        <v>#REF!</v>
      </c>
      <c r="H91" s="13" t="e">
        <f>IF(事前入金明細書!#REF!=0,"",事前入金明細書!#REF!)</f>
        <v>#REF!</v>
      </c>
      <c r="I91" s="32" t="e">
        <f>IF(事前入金明細書!#REF!=0,"",事前入金明細書!#REF!)</f>
        <v>#REF!</v>
      </c>
      <c r="J91" s="190" t="e">
        <f>IF(事前入金明細書!#REF!=0,"",事前入金明細書!#REF!)</f>
        <v>#REF!</v>
      </c>
      <c r="K91" s="190"/>
      <c r="L91" s="70" t="e">
        <f>IF(事前入金明細書!#REF!=0,"",事前入金明細書!#REF!)</f>
        <v>#REF!</v>
      </c>
    </row>
    <row r="92" spans="1:12" ht="30" customHeight="1" x14ac:dyDescent="0.4">
      <c r="B92" s="11"/>
      <c r="C92" s="11"/>
      <c r="D92" s="11"/>
      <c r="E92" s="11"/>
      <c r="H92" s="11"/>
      <c r="I92" s="11"/>
      <c r="J92" s="11"/>
      <c r="K92" s="11"/>
      <c r="L92" s="11"/>
    </row>
  </sheetData>
  <mergeCells count="87">
    <mergeCell ref="A1:B1"/>
    <mergeCell ref="A3:E4"/>
    <mergeCell ref="J3:L3"/>
    <mergeCell ref="A6:D6"/>
    <mergeCell ref="A7:D7"/>
    <mergeCell ref="C21:E21"/>
    <mergeCell ref="J21:K21"/>
    <mergeCell ref="A11:C11"/>
    <mergeCell ref="D11:E11"/>
    <mergeCell ref="H12:I12"/>
    <mergeCell ref="J12:L12"/>
    <mergeCell ref="H13:I13"/>
    <mergeCell ref="J13:L13"/>
    <mergeCell ref="J22:K22"/>
    <mergeCell ref="J23:K23"/>
    <mergeCell ref="J24:K24"/>
    <mergeCell ref="H14:I14"/>
    <mergeCell ref="J14:L14"/>
    <mergeCell ref="H15:I15"/>
    <mergeCell ref="J15:L15"/>
    <mergeCell ref="J28:K28"/>
    <mergeCell ref="J29:K29"/>
    <mergeCell ref="J30:K30"/>
    <mergeCell ref="J25:K25"/>
    <mergeCell ref="J26:K26"/>
    <mergeCell ref="J27:K27"/>
    <mergeCell ref="J34:K34"/>
    <mergeCell ref="J35:K35"/>
    <mergeCell ref="J36:K36"/>
    <mergeCell ref="J31:K31"/>
    <mergeCell ref="J32:K32"/>
    <mergeCell ref="J33:K33"/>
    <mergeCell ref="J40:K40"/>
    <mergeCell ref="J41:K41"/>
    <mergeCell ref="J42:K42"/>
    <mergeCell ref="J37:K37"/>
    <mergeCell ref="J38:K38"/>
    <mergeCell ref="J39:K39"/>
    <mergeCell ref="J46:K46"/>
    <mergeCell ref="J47:K47"/>
    <mergeCell ref="J48:K48"/>
    <mergeCell ref="J43:K43"/>
    <mergeCell ref="J44:K44"/>
    <mergeCell ref="J45:K45"/>
    <mergeCell ref="J52:K52"/>
    <mergeCell ref="J53:K53"/>
    <mergeCell ref="J54:K54"/>
    <mergeCell ref="J49:K49"/>
    <mergeCell ref="J50:K50"/>
    <mergeCell ref="J51:K51"/>
    <mergeCell ref="J58:K58"/>
    <mergeCell ref="J59:K59"/>
    <mergeCell ref="J60:K60"/>
    <mergeCell ref="J55:K55"/>
    <mergeCell ref="J56:K56"/>
    <mergeCell ref="J57:K57"/>
    <mergeCell ref="J64:K64"/>
    <mergeCell ref="J65:K65"/>
    <mergeCell ref="J66:K66"/>
    <mergeCell ref="J61:K61"/>
    <mergeCell ref="J62:K62"/>
    <mergeCell ref="J63:K63"/>
    <mergeCell ref="J70:K70"/>
    <mergeCell ref="J71:K71"/>
    <mergeCell ref="J72:K72"/>
    <mergeCell ref="J67:K67"/>
    <mergeCell ref="J68:K68"/>
    <mergeCell ref="J69:K69"/>
    <mergeCell ref="J76:K76"/>
    <mergeCell ref="J77:K77"/>
    <mergeCell ref="J78:K78"/>
    <mergeCell ref="J73:K73"/>
    <mergeCell ref="J74:K74"/>
    <mergeCell ref="J75:K75"/>
    <mergeCell ref="J82:K82"/>
    <mergeCell ref="J83:K83"/>
    <mergeCell ref="J84:K84"/>
    <mergeCell ref="J79:K79"/>
    <mergeCell ref="J80:K80"/>
    <mergeCell ref="J81:K81"/>
    <mergeCell ref="J91:K91"/>
    <mergeCell ref="J88:K88"/>
    <mergeCell ref="J89:K89"/>
    <mergeCell ref="J90:K90"/>
    <mergeCell ref="J85:K85"/>
    <mergeCell ref="J86:K86"/>
    <mergeCell ref="J87:K87"/>
  </mergeCells>
  <phoneticPr fontId="2"/>
  <dataValidations count="2">
    <dataValidation type="list" allowBlank="1" sqref="I22:I91" xr:uid="{A20F1B38-2837-4D20-8A9E-152A0ABF6139}">
      <formula1>"10%,非課税,　"</formula1>
    </dataValidation>
    <dataValidation type="list" allowBlank="1" sqref="F22:F91" xr:uid="{62381E38-F44C-4EE4-82EA-BE3D9A838097}">
      <formula1>"時計,バッグ・小物"</formula1>
    </dataValidation>
  </dataValidations>
  <pageMargins left="0.31496062992125984" right="0.31496062992125984" top="0.35433070866141736" bottom="0.35433070866141736" header="0" footer="0"/>
  <pageSetup paperSize="9" scale="5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事前入金明細書</vt:lpstr>
      <vt:lpstr>記入例</vt:lpstr>
      <vt:lpstr>支払通知書</vt:lpstr>
      <vt:lpstr>記入例!Print_Area</vt:lpstr>
      <vt:lpstr>支払通知書!Print_Area</vt:lpstr>
      <vt:lpstr>事前入金明細書!Print_Area</vt:lpstr>
      <vt:lpstr>記入例!Print_Titles</vt:lpstr>
      <vt:lpstr>支払通知書!Print_Titles</vt:lpstr>
      <vt:lpstr>事前入金明細書!Print_Titles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EPSON201802-02BR</dc:creator>
  <cp:lastModifiedBy>河野 夏姫</cp:lastModifiedBy>
  <cp:lastPrinted>2023-10-01T02:37:17Z</cp:lastPrinted>
  <dcterms:created xsi:type="dcterms:W3CDTF">2018-02-17T08:37:12Z</dcterms:created>
  <dcterms:modified xsi:type="dcterms:W3CDTF">2026-01-31T07:24:32Z</dcterms:modified>
</cp:coreProperties>
</file>