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4.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5.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6.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m-okatake\Desktop\買取依頼書\"/>
    </mc:Choice>
  </mc:AlternateContent>
  <xr:revisionPtr revIDLastSave="0" documentId="13_ncr:1_{57EC7DFA-2D6F-4FD9-994D-8B374D5DCF50}" xr6:coauthVersionLast="47" xr6:coauthVersionMax="47" xr10:uidLastSave="{00000000-0000-0000-0000-000000000000}"/>
  <bookViews>
    <workbookView xWindow="-108" yWindow="-108" windowWidth="23256" windowHeight="12456" tabRatio="852" xr2:uid="{00000000-000D-0000-FFFF-FFFF00000000}"/>
  </bookViews>
  <sheets>
    <sheet name="新買取依頼書" sheetId="2" r:id="rId1"/>
    <sheet name="記入方法→" sheetId="3" r:id="rId2"/>
    <sheet name="ブランド" sheetId="4" r:id="rId3"/>
    <sheet name="地金事前入金" sheetId="5" r:id="rId4"/>
    <sheet name="地金通常" sheetId="6" r:id="rId5"/>
    <sheet name="宝飾通常" sheetId="7" r:id="rId6"/>
    <sheet name="商品課" sheetId="9" r:id="rId7"/>
  </sheets>
  <definedNames>
    <definedName name="_xlnm.Print_Area" localSheetId="2">ブランド!$G$7:$Z$80</definedName>
    <definedName name="_xlnm.Print_Area" localSheetId="6">商品課!$G$7:$Z$80</definedName>
    <definedName name="_xlnm.Print_Area" localSheetId="0">新買取依頼書!$A$1:$X$77</definedName>
    <definedName name="_xlnm.Print_Area" localSheetId="3">地金事前入金!$G$7:$Z$80</definedName>
    <definedName name="_xlnm.Print_Area" localSheetId="4">地金通常!$G$7:$Z$80</definedName>
    <definedName name="_xlnm.Print_Area" localSheetId="5">宝飾通常!$G$7:$Z$80</definedName>
  </definedNames>
  <calcPr calcId="191029"/>
</workbook>
</file>

<file path=xl/calcChain.xml><?xml version="1.0" encoding="utf-8"?>
<calcChain xmlns="http://schemas.openxmlformats.org/spreadsheetml/2006/main">
  <c r="O35" i="2" l="1"/>
  <c r="S12" i="2"/>
  <c r="R53" i="2"/>
  <c r="R54" i="2"/>
  <c r="R36" i="2"/>
  <c r="R37" i="2"/>
  <c r="R38" i="2"/>
  <c r="R39" i="2"/>
  <c r="R40" i="2"/>
  <c r="R41" i="2"/>
  <c r="R42" i="2"/>
  <c r="R43" i="2"/>
  <c r="R44" i="2"/>
  <c r="R45" i="2"/>
  <c r="R46" i="2"/>
  <c r="R47" i="2"/>
  <c r="R48" i="2"/>
  <c r="R49" i="2"/>
  <c r="R50" i="2"/>
  <c r="R51" i="2"/>
  <c r="R52" i="2"/>
  <c r="R35" i="2"/>
  <c r="AE60" i="9"/>
  <c r="R60" i="9" s="1"/>
  <c r="AE59" i="9"/>
  <c r="R59" i="9" s="1"/>
  <c r="AE58" i="9"/>
  <c r="R58" i="9" s="1"/>
  <c r="AE57" i="9"/>
  <c r="R57" i="9" s="1"/>
  <c r="AE56" i="9"/>
  <c r="R56" i="9" s="1"/>
  <c r="AE55" i="9"/>
  <c r="R55" i="9" s="1"/>
  <c r="AE54" i="9"/>
  <c r="R54" i="9" s="1"/>
  <c r="AE53" i="9"/>
  <c r="R53" i="9" s="1"/>
  <c r="AE52" i="9"/>
  <c r="R52" i="9" s="1"/>
  <c r="AE51" i="9"/>
  <c r="R51" i="9" s="1"/>
  <c r="AE50" i="9"/>
  <c r="R50" i="9" s="1"/>
  <c r="AE49" i="9"/>
  <c r="R49" i="9"/>
  <c r="AE48" i="9"/>
  <c r="R48" i="9" s="1"/>
  <c r="AE47" i="9"/>
  <c r="R47" i="9" s="1"/>
  <c r="AE46" i="9"/>
  <c r="R46" i="9"/>
  <c r="AE45" i="9"/>
  <c r="R45" i="9"/>
  <c r="AE44" i="9"/>
  <c r="R44" i="9"/>
  <c r="AE43" i="9"/>
  <c r="R43" i="9" s="1"/>
  <c r="AE42" i="9"/>
  <c r="R42" i="9"/>
  <c r="AE41" i="9"/>
  <c r="R41" i="9"/>
  <c r="N38" i="9"/>
  <c r="I38" i="9"/>
  <c r="N37" i="9"/>
  <c r="I37" i="9"/>
  <c r="W18" i="9"/>
  <c r="AE60" i="7"/>
  <c r="R60" i="7"/>
  <c r="AE59" i="7"/>
  <c r="R59" i="7"/>
  <c r="AE58" i="7"/>
  <c r="R58" i="7"/>
  <c r="AE57" i="7"/>
  <c r="R57" i="7" s="1"/>
  <c r="AE56" i="7"/>
  <c r="R56" i="7"/>
  <c r="AE55" i="7"/>
  <c r="R55" i="7" s="1"/>
  <c r="AE54" i="7"/>
  <c r="R54" i="7"/>
  <c r="AE53" i="7"/>
  <c r="R53" i="7"/>
  <c r="AE52" i="7"/>
  <c r="R52" i="7"/>
  <c r="AE51" i="7"/>
  <c r="R51" i="7"/>
  <c r="AE50" i="7"/>
  <c r="R50" i="7"/>
  <c r="AE49" i="7"/>
  <c r="R49" i="7"/>
  <c r="AE48" i="7"/>
  <c r="R48" i="7"/>
  <c r="AE47" i="7"/>
  <c r="R47" i="7" s="1"/>
  <c r="AE46" i="7"/>
  <c r="R46" i="7"/>
  <c r="AE45" i="7"/>
  <c r="R45" i="7"/>
  <c r="AE44" i="7"/>
  <c r="R44" i="7"/>
  <c r="AE43" i="7"/>
  <c r="R43" i="7"/>
  <c r="AE42" i="7"/>
  <c r="R42" i="7"/>
  <c r="AE41" i="7"/>
  <c r="R41" i="7"/>
  <c r="N38" i="7"/>
  <c r="I38" i="7"/>
  <c r="N37" i="7"/>
  <c r="U37" i="7" s="1"/>
  <c r="I37" i="7"/>
  <c r="W18" i="7"/>
  <c r="AE60" i="6"/>
  <c r="R60" i="6"/>
  <c r="AE59" i="6"/>
  <c r="R59" i="6" s="1"/>
  <c r="AE58" i="6"/>
  <c r="R58" i="6" s="1"/>
  <c r="AE57" i="6"/>
  <c r="R57" i="6"/>
  <c r="AE56" i="6"/>
  <c r="R56" i="6" s="1"/>
  <c r="AE55" i="6"/>
  <c r="R55" i="6" s="1"/>
  <c r="AE54" i="6"/>
  <c r="R54" i="6" s="1"/>
  <c r="AE53" i="6"/>
  <c r="R53" i="6"/>
  <c r="AE52" i="6"/>
  <c r="R52" i="6"/>
  <c r="AE51" i="6"/>
  <c r="R51" i="6" s="1"/>
  <c r="AE50" i="6"/>
  <c r="R50" i="6" s="1"/>
  <c r="AE49" i="6"/>
  <c r="R49" i="6"/>
  <c r="AE48" i="6"/>
  <c r="R48" i="6" s="1"/>
  <c r="AE47" i="6"/>
  <c r="R47" i="6" s="1"/>
  <c r="AE46" i="6"/>
  <c r="R46" i="6" s="1"/>
  <c r="AE45" i="6"/>
  <c r="R45" i="6"/>
  <c r="AE44" i="6"/>
  <c r="R44" i="6"/>
  <c r="AE43" i="6"/>
  <c r="R43" i="6" s="1"/>
  <c r="AE42" i="6"/>
  <c r="R42" i="6" s="1"/>
  <c r="AE41" i="6"/>
  <c r="R41" i="6"/>
  <c r="N38" i="6"/>
  <c r="I38" i="6"/>
  <c r="N37" i="6"/>
  <c r="I37" i="6"/>
  <c r="W18" i="6"/>
  <c r="AE60" i="5"/>
  <c r="R60" i="5" s="1"/>
  <c r="AE59" i="5"/>
  <c r="R59" i="5" s="1"/>
  <c r="AE58" i="5"/>
  <c r="R58" i="5"/>
  <c r="AE57" i="5"/>
  <c r="R57" i="5" s="1"/>
  <c r="AE56" i="5"/>
  <c r="R56" i="5" s="1"/>
  <c r="AE55" i="5"/>
  <c r="R55" i="5" s="1"/>
  <c r="AE54" i="5"/>
  <c r="R54" i="5"/>
  <c r="AE53" i="5"/>
  <c r="R53" i="5"/>
  <c r="AE52" i="5"/>
  <c r="R52" i="5"/>
  <c r="AE51" i="5"/>
  <c r="R51" i="5" s="1"/>
  <c r="AE50" i="5"/>
  <c r="R50" i="5"/>
  <c r="AE49" i="5"/>
  <c r="R49" i="5"/>
  <c r="AE48" i="5"/>
  <c r="R48" i="5"/>
  <c r="AE47" i="5"/>
  <c r="R47" i="5" s="1"/>
  <c r="AE46" i="5"/>
  <c r="R46" i="5"/>
  <c r="AE45" i="5"/>
  <c r="R45" i="5"/>
  <c r="AE44" i="5"/>
  <c r="R44" i="5"/>
  <c r="AE43" i="5"/>
  <c r="R43" i="5" s="1"/>
  <c r="AE42" i="5"/>
  <c r="R42" i="5"/>
  <c r="AE41" i="5"/>
  <c r="R41" i="5"/>
  <c r="N38" i="5"/>
  <c r="I38" i="5"/>
  <c r="N37" i="5"/>
  <c r="U37" i="5" s="1"/>
  <c r="I37" i="5"/>
  <c r="W18" i="5"/>
  <c r="R60" i="4"/>
  <c r="R59" i="4"/>
  <c r="R58" i="4"/>
  <c r="R57" i="4"/>
  <c r="R56" i="4"/>
  <c r="R55" i="4"/>
  <c r="R54" i="4"/>
  <c r="R53" i="4"/>
  <c r="R52" i="4"/>
  <c r="R51" i="4"/>
  <c r="R50" i="4"/>
  <c r="R49" i="4"/>
  <c r="R48" i="4"/>
  <c r="R47" i="4"/>
  <c r="R46" i="4"/>
  <c r="R45" i="4"/>
  <c r="R44" i="4"/>
  <c r="R43" i="4"/>
  <c r="R42" i="4"/>
  <c r="R41" i="4"/>
  <c r="N38" i="4"/>
  <c r="I38" i="4"/>
  <c r="N37" i="4"/>
  <c r="U37" i="4" s="1"/>
  <c r="I37" i="4"/>
  <c r="W18" i="4"/>
  <c r="U37" i="9" l="1"/>
  <c r="W19" i="9"/>
  <c r="W23" i="9"/>
  <c r="U37" i="6"/>
  <c r="W23" i="5"/>
  <c r="W19" i="4"/>
  <c r="W23" i="4"/>
  <c r="W19" i="7"/>
  <c r="W23" i="7"/>
  <c r="S18" i="2"/>
  <c r="W22" i="4"/>
  <c r="W25" i="4" s="1"/>
  <c r="W19" i="6"/>
  <c r="W23" i="6"/>
  <c r="W19" i="5"/>
  <c r="W22" i="9" l="1"/>
  <c r="W25" i="9" s="1"/>
  <c r="W22" i="7"/>
  <c r="W25" i="7" s="1"/>
  <c r="W22" i="5"/>
  <c r="W25" i="5" s="1"/>
  <c r="W22" i="6"/>
  <c r="W25" i="6" s="1"/>
  <c r="J32" i="2" l="1"/>
  <c r="C32" i="2"/>
  <c r="C31" i="2"/>
  <c r="AC54" i="2" l="1"/>
  <c r="O54" i="2" s="1"/>
  <c r="AC53" i="2"/>
  <c r="O53" i="2" s="1"/>
  <c r="AC52" i="2"/>
  <c r="O52" i="2" s="1"/>
  <c r="AC51" i="2"/>
  <c r="O51" i="2" s="1"/>
  <c r="AC50" i="2"/>
  <c r="O50" i="2" s="1"/>
  <c r="AC49" i="2"/>
  <c r="O49" i="2" s="1"/>
  <c r="AC48" i="2"/>
  <c r="O48" i="2" s="1"/>
  <c r="AC47" i="2"/>
  <c r="O47" i="2" s="1"/>
  <c r="AC46" i="2"/>
  <c r="O46" i="2" s="1"/>
  <c r="AC45" i="2"/>
  <c r="O45" i="2" s="1"/>
  <c r="AC44" i="2"/>
  <c r="O44" i="2" s="1"/>
  <c r="AC43" i="2"/>
  <c r="O43" i="2" s="1"/>
  <c r="AC42" i="2"/>
  <c r="O42" i="2" s="1"/>
  <c r="AC41" i="2"/>
  <c r="O41" i="2" s="1"/>
  <c r="AC40" i="2"/>
  <c r="O40" i="2" s="1"/>
  <c r="AC39" i="2"/>
  <c r="O39" i="2" s="1"/>
  <c r="AC38" i="2"/>
  <c r="O38" i="2" s="1"/>
  <c r="AC37" i="2"/>
  <c r="O37" i="2" s="1"/>
  <c r="AC36" i="2"/>
  <c r="O36" i="2" s="1"/>
  <c r="AC35" i="2"/>
  <c r="S16" i="2" l="1"/>
  <c r="S17" i="2"/>
  <c r="J31" i="2"/>
  <c r="R31" i="2" s="1"/>
  <c r="S13" i="2"/>
  <c r="S19" i="2" l="1"/>
</calcChain>
</file>

<file path=xl/sharedStrings.xml><?xml version="1.0" encoding="utf-8"?>
<sst xmlns="http://schemas.openxmlformats.org/spreadsheetml/2006/main" count="535" uniqueCount="86">
  <si>
    <t>【方法】</t>
  </si>
  <si>
    <t>発送日:</t>
  </si>
  <si>
    <t>到着日:</t>
  </si>
  <si>
    <t>合計点数</t>
  </si>
  <si>
    <t>貴社名</t>
  </si>
  <si>
    <t>合計金額</t>
  </si>
  <si>
    <t>インボイス番号</t>
  </si>
  <si>
    <t>貴社住所</t>
  </si>
  <si>
    <t>非課税対象</t>
  </si>
  <si>
    <t>税込合計</t>
  </si>
  <si>
    <t>No.</t>
  </si>
  <si>
    <t>数量</t>
  </si>
  <si>
    <t>刻印</t>
  </si>
  <si>
    <t>重量</t>
  </si>
  <si>
    <t>地金</t>
  </si>
  <si>
    <t>中石</t>
  </si>
  <si>
    <t>脇石</t>
  </si>
  <si>
    <t>査定額</t>
  </si>
  <si>
    <t>査定日</t>
  </si>
  <si>
    <t>【区分】</t>
    <phoneticPr fontId="1"/>
  </si>
  <si>
    <t>店舗名称</t>
    <phoneticPr fontId="1"/>
  </si>
  <si>
    <t>点数</t>
    <rPh sb="0" eb="2">
      <t>テンスウ</t>
    </rPh>
    <phoneticPr fontId="1"/>
  </si>
  <si>
    <t>【送り先】</t>
    <rPh sb="1" eb="2">
      <t>オク</t>
    </rPh>
    <rPh sb="3" eb="4">
      <t>サキ</t>
    </rPh>
    <phoneticPr fontId="4"/>
  </si>
  <si>
    <t>【問い合わせ先】</t>
    <rPh sb="1" eb="2">
      <t>ト</t>
    </rPh>
    <rPh sb="3" eb="4">
      <t>ア</t>
    </rPh>
    <rPh sb="6" eb="7">
      <t>サキ</t>
    </rPh>
    <phoneticPr fontId="4"/>
  </si>
  <si>
    <t>株式会社いーふらん　渉外部</t>
    <rPh sb="0" eb="4">
      <t>カブシキガイシャ</t>
    </rPh>
    <rPh sb="10" eb="13">
      <t>ショウガイブ</t>
    </rPh>
    <phoneticPr fontId="4"/>
  </si>
  <si>
    <t>店</t>
    <rPh sb="0" eb="1">
      <t>テン</t>
    </rPh>
    <phoneticPr fontId="1"/>
  </si>
  <si>
    <t>小物類</t>
    <rPh sb="0" eb="3">
      <t>コモノルイ</t>
    </rPh>
    <phoneticPr fontId="1"/>
  </si>
  <si>
    <t>時計</t>
    <rPh sb="0" eb="2">
      <t>トケイ</t>
    </rPh>
    <phoneticPr fontId="1"/>
  </si>
  <si>
    <t>買取金額</t>
    <rPh sb="0" eb="4">
      <t>カイトリキンガク</t>
    </rPh>
    <phoneticPr fontId="1"/>
  </si>
  <si>
    <t>店舗番号:</t>
    <rPh sb="0" eb="2">
      <t>テンポ</t>
    </rPh>
    <phoneticPr fontId="1"/>
  </si>
  <si>
    <t>真贋</t>
    <rPh sb="0" eb="2">
      <t>シンガン</t>
    </rPh>
    <phoneticPr fontId="1"/>
  </si>
  <si>
    <t>株式会社いーふらん 商品管理本部　検品宛</t>
    <rPh sb="0" eb="2">
      <t>カブシキ</t>
    </rPh>
    <rPh sb="2" eb="4">
      <t>カイシャ</t>
    </rPh>
    <rPh sb="10" eb="14">
      <t>ショウヒンカンリ</t>
    </rPh>
    <rPh sb="14" eb="15">
      <t>ホン</t>
    </rPh>
    <rPh sb="15" eb="16">
      <t>ブ</t>
    </rPh>
    <rPh sb="17" eb="19">
      <t>ケンピン</t>
    </rPh>
    <rPh sb="19" eb="20">
      <t>ア</t>
    </rPh>
    <phoneticPr fontId="4"/>
  </si>
  <si>
    <t>宝飾</t>
    <rPh sb="0" eb="2">
      <t>ホウショク</t>
    </rPh>
    <phoneticPr fontId="1"/>
  </si>
  <si>
    <t>〒220-6110　横浜市西区みなとみらい2-3-3 クイーンズタワーB　10階　弊社インボイス番号：T2020001036626</t>
    <rPh sb="13" eb="15">
      <t>ニシク</t>
    </rPh>
    <rPh sb="39" eb="40">
      <t>カイ</t>
    </rPh>
    <rPh sb="41" eb="43">
      <t>ヘイシャ</t>
    </rPh>
    <rPh sb="48" eb="50">
      <t>バンゴウ</t>
    </rPh>
    <phoneticPr fontId="4"/>
  </si>
  <si>
    <t>10%対象消費税</t>
    <rPh sb="3" eb="5">
      <t>タイショウ</t>
    </rPh>
    <phoneticPr fontId="1"/>
  </si>
  <si>
    <t>様</t>
    <rPh sb="0" eb="1">
      <t>サマ</t>
    </rPh>
    <phoneticPr fontId="1"/>
  </si>
  <si>
    <t xml:space="preserve"> TEL 045-330-0792　　FAX 045-522-6756</t>
    <phoneticPr fontId="4"/>
  </si>
  <si>
    <t>10％対象税抜価格</t>
    <phoneticPr fontId="1"/>
  </si>
  <si>
    <t>金額</t>
    <rPh sb="0" eb="2">
      <t>キンガク</t>
    </rPh>
    <phoneticPr fontId="1"/>
  </si>
  <si>
    <t>点</t>
    <rPh sb="0" eb="1">
      <t>テン</t>
    </rPh>
    <phoneticPr fontId="1"/>
  </si>
  <si>
    <t>小物類</t>
    <phoneticPr fontId="1"/>
  </si>
  <si>
    <t>時計</t>
    <phoneticPr fontId="1"/>
  </si>
  <si>
    <t>宝飾</t>
    <phoneticPr fontId="1"/>
  </si>
  <si>
    <t>税区分</t>
    <rPh sb="0" eb="3">
      <t>ゼイクブン</t>
    </rPh>
    <phoneticPr fontId="1"/>
  </si>
  <si>
    <t>インボイス番号が無い場合は「非課税事業者」と記載してください。</t>
    <phoneticPr fontId="1"/>
  </si>
  <si>
    <t>明細作成者</t>
    <rPh sb="0" eb="5">
      <t>メイサイサクセイシャ</t>
    </rPh>
    <phoneticPr fontId="1"/>
  </si>
  <si>
    <t>宝飾課</t>
    <rPh sb="0" eb="3">
      <t>ホウショクカ</t>
    </rPh>
    <phoneticPr fontId="1"/>
  </si>
  <si>
    <t>メール送信者</t>
    <rPh sb="3" eb="6">
      <t>ソウシンシャ</t>
    </rPh>
    <phoneticPr fontId="1"/>
  </si>
  <si>
    <t>返信確認者</t>
    <rPh sb="0" eb="5">
      <t>ヘンシンカクニンシャ</t>
    </rPh>
    <phoneticPr fontId="1"/>
  </si>
  <si>
    <t>責任者</t>
    <rPh sb="0" eb="3">
      <t>セキニンシャ</t>
    </rPh>
    <phoneticPr fontId="1"/>
  </si>
  <si>
    <t>経理</t>
    <rPh sb="0" eb="2">
      <t>ケイリ</t>
    </rPh>
    <phoneticPr fontId="1"/>
  </si>
  <si>
    <t>右記本部確認欄</t>
    <rPh sb="0" eb="2">
      <t>ウキ</t>
    </rPh>
    <rPh sb="2" eb="6">
      <t>ホンブカクニン</t>
    </rPh>
    <rPh sb="6" eb="7">
      <t>ラン</t>
    </rPh>
    <phoneticPr fontId="1"/>
  </si>
  <si>
    <t>スピード入金</t>
  </si>
  <si>
    <t>通常</t>
  </si>
  <si>
    <t>預かり査定</t>
  </si>
  <si>
    <t>事前入金</t>
  </si>
  <si>
    <t>ブランド</t>
    <phoneticPr fontId="1"/>
  </si>
  <si>
    <t>地金</t>
    <rPh sb="0" eb="2">
      <t>ジガネ</t>
    </rPh>
    <phoneticPr fontId="1"/>
  </si>
  <si>
    <t>\</t>
    <phoneticPr fontId="1"/>
  </si>
  <si>
    <t>査定員</t>
    <rPh sb="2" eb="3">
      <t>イン</t>
    </rPh>
    <phoneticPr fontId="1"/>
  </si>
  <si>
    <t>渉外スタッフ</t>
    <rPh sb="0" eb="2">
      <t>ショウガイ</t>
    </rPh>
    <phoneticPr fontId="1"/>
  </si>
  <si>
    <t>地金計算欄</t>
    <rPh sb="0" eb="2">
      <t>ジガネ</t>
    </rPh>
    <rPh sb="2" eb="4">
      <t>ケイサン</t>
    </rPh>
    <rPh sb="4" eb="5">
      <t>ラン</t>
    </rPh>
    <phoneticPr fontId="1"/>
  </si>
  <si>
    <t>相場を入力してください↓</t>
    <rPh sb="0" eb="2">
      <t>ソウバ</t>
    </rPh>
    <rPh sb="3" eb="5">
      <t>ニュウリョク</t>
    </rPh>
    <phoneticPr fontId="1"/>
  </si>
  <si>
    <t>商品課</t>
    <rPh sb="0" eb="3">
      <t>ショウヒンカ</t>
    </rPh>
    <phoneticPr fontId="1"/>
  </si>
  <si>
    <t>買取依頼書 兼 請求書</t>
    <phoneticPr fontId="1"/>
  </si>
  <si>
    <t>時計
点数</t>
    <rPh sb="0" eb="2">
      <t>トケイ</t>
    </rPh>
    <rPh sb="3" eb="5">
      <t>テンスウ</t>
    </rPh>
    <phoneticPr fontId="1"/>
  </si>
  <si>
    <t>小物類金額</t>
    <rPh sb="0" eb="2">
      <t>コモノ</t>
    </rPh>
    <rPh sb="2" eb="3">
      <t>ルイ</t>
    </rPh>
    <rPh sb="3" eb="5">
      <t>キンガク</t>
    </rPh>
    <phoneticPr fontId="1"/>
  </si>
  <si>
    <t>時計金額</t>
    <rPh sb="0" eb="4">
      <t>トケイキンガク</t>
    </rPh>
    <phoneticPr fontId="1"/>
  </si>
  <si>
    <t>合計</t>
    <rPh sb="0" eb="2">
      <t>ゴウケイ</t>
    </rPh>
    <phoneticPr fontId="1"/>
  </si>
  <si>
    <t>商品名</t>
    <phoneticPr fontId="1"/>
  </si>
  <si>
    <t>分類</t>
    <rPh sb="0" eb="2">
      <t>ブンルイ</t>
    </rPh>
    <phoneticPr fontId="1"/>
  </si>
  <si>
    <t>備考</t>
    <rPh sb="0" eb="2">
      <t>ビコウ</t>
    </rPh>
    <phoneticPr fontId="1"/>
  </si>
  <si>
    <t xml:space="preserve">【注意事項】
 ・盗品・模造品等の疑いがある場合は、契約成立後であっても返金請求をさせていただく場合がございます。
・真贋保証に関しても、虚偽の報告があった場合は無期限でお戻し、ご返金いただきます。
・ご提示いただいた個人情報に関しましては、次の目的以外にはご使用致しません
　お客様の個人情報はお買取りに関するご連絡等に使用します
　公的機関より法的拘束力を持つ要請があった場合、情報を開示する場合があります												
　ご提示いただいた個人情報は弊社が責任を持って管理し、無断で第三者に提供・開示することはありません													</t>
    <phoneticPr fontId="1"/>
  </si>
  <si>
    <t>小物点数</t>
    <phoneticPr fontId="1"/>
  </si>
  <si>
    <t>ブランド買取内訳</t>
    <rPh sb="4" eb="6">
      <t>カイトリ</t>
    </rPh>
    <rPh sb="6" eb="8">
      <t>ウチワケ</t>
    </rPh>
    <phoneticPr fontId="1"/>
  </si>
  <si>
    <t>送り状番号:</t>
    <rPh sb="0" eb="1">
      <t>オク</t>
    </rPh>
    <rPh sb="2" eb="3">
      <t>ジョウ</t>
    </rPh>
    <phoneticPr fontId="1"/>
  </si>
  <si>
    <t>本部記入　返信欄</t>
    <rPh sb="0" eb="2">
      <t>ホンブ</t>
    </rPh>
    <rPh sb="2" eb="4">
      <t>キニュウ</t>
    </rPh>
    <rPh sb="5" eb="8">
      <t>ヘンシンラン</t>
    </rPh>
    <phoneticPr fontId="4"/>
  </si>
  <si>
    <t>2026年</t>
    <rPh sb="4" eb="5">
      <t>ネン</t>
    </rPh>
    <phoneticPr fontId="1"/>
  </si>
  <si>
    <t>月　　日</t>
    <rPh sb="0" eb="1">
      <t>ガツ</t>
    </rPh>
    <rPh sb="3" eb="4">
      <t>ニチ</t>
    </rPh>
    <phoneticPr fontId="1"/>
  </si>
  <si>
    <t>新買取依頼書　入力方法</t>
    <rPh sb="0" eb="1">
      <t>シン</t>
    </rPh>
    <rPh sb="1" eb="3">
      <t>カイトリ</t>
    </rPh>
    <rPh sb="3" eb="6">
      <t>イライショ</t>
    </rPh>
    <rPh sb="7" eb="11">
      <t>ニュウリョクホウホウ</t>
    </rPh>
    <phoneticPr fontId="1"/>
  </si>
  <si>
    <t>青の吹き出し部分が記入例の詳細となります</t>
    <rPh sb="0" eb="1">
      <t>アオ</t>
    </rPh>
    <rPh sb="2" eb="3">
      <t>フ</t>
    </rPh>
    <rPh sb="4" eb="5">
      <t>ダ</t>
    </rPh>
    <rPh sb="6" eb="8">
      <t>ブブン</t>
    </rPh>
    <rPh sb="9" eb="12">
      <t>キニュウレイ</t>
    </rPh>
    <rPh sb="13" eb="15">
      <t>ショウサイ</t>
    </rPh>
    <phoneticPr fontId="1"/>
  </si>
  <si>
    <t>オレンジの部分は入力しないでください</t>
    <rPh sb="5" eb="7">
      <t>ブブン</t>
    </rPh>
    <rPh sb="8" eb="10">
      <t>ニュウリョク</t>
    </rPh>
    <phoneticPr fontId="1"/>
  </si>
  <si>
    <t>送り状番号:</t>
    <rPh sb="0" eb="1">
      <t>オク</t>
    </rPh>
    <rPh sb="3" eb="5">
      <t>バンゴウ</t>
    </rPh>
    <phoneticPr fontId="1"/>
  </si>
  <si>
    <t>オーダーフォーム</t>
    <phoneticPr fontId="1"/>
  </si>
  <si>
    <t>年</t>
    <rPh sb="0" eb="1">
      <t>ネン</t>
    </rPh>
    <phoneticPr fontId="1"/>
  </si>
  <si>
    <t>月　　　日</t>
    <rPh sb="0" eb="1">
      <t>ガツ</t>
    </rPh>
    <rPh sb="4" eb="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</si>
</sst>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0.0_ "/>
    <numFmt numFmtId="177" formatCode="0.00_ "/>
    <numFmt numFmtId="178" formatCode="General&quot;点&quot;"/>
    <numFmt numFmtId="179" formatCode="&quot;¥&quot;#,##0_);[Red]\(&quot;¥&quot;#,##0\)"/>
    <numFmt numFmtId="180" formatCode="&quot;¥&quot;#,##0.0_);[Red]\(&quot;¥&quot;#,##0.0\)"/>
    <numFmt numFmtId="181" formatCode="m&quot;月&quot;d&quot;日&quot;;@"/>
  </numFmts>
  <fonts count="48" x14ac:knownFonts="1">
    <font>
      <sz val="11"/>
      <color theme="1"/>
      <name val="ＭＳ Ｐゴシック"/>
      <family val="2"/>
      <scheme val="minor"/>
    </font>
    <font>
      <sz val="6"/>
      <name val="ＭＳ Ｐゴシック"/>
      <family val="3"/>
      <charset val="128"/>
      <scheme val="minor"/>
    </font>
    <font>
      <b/>
      <sz val="36"/>
      <name val="Meiryo UI"/>
      <family val="3"/>
      <charset val="128"/>
    </font>
    <font>
      <b/>
      <sz val="12"/>
      <color theme="1"/>
      <name val="メイリオ"/>
      <family val="3"/>
      <charset val="128"/>
    </font>
    <font>
      <sz val="6"/>
      <name val="ＭＳ Ｐゴシック"/>
      <family val="2"/>
      <charset val="128"/>
      <scheme val="minor"/>
    </font>
    <font>
      <b/>
      <sz val="20"/>
      <color theme="1"/>
      <name val="メイリオ"/>
      <family val="3"/>
      <charset val="128"/>
    </font>
    <font>
      <b/>
      <sz val="14"/>
      <color theme="1"/>
      <name val="メイリオ"/>
      <family val="3"/>
      <charset val="128"/>
    </font>
    <font>
      <sz val="26"/>
      <color theme="1"/>
      <name val="ＭＳ Ｐゴシック"/>
      <family val="2"/>
      <scheme val="minor"/>
    </font>
    <font>
      <sz val="18"/>
      <color theme="1"/>
      <name val="ＭＳ Ｐゴシック"/>
      <family val="2"/>
      <scheme val="minor"/>
    </font>
    <font>
      <b/>
      <sz val="18"/>
      <color theme="1"/>
      <name val="ＭＳ Ｐゴシック"/>
      <family val="3"/>
      <charset val="128"/>
      <scheme val="minor"/>
    </font>
    <font>
      <sz val="14"/>
      <name val="Meiryo UI"/>
      <family val="3"/>
      <charset val="128"/>
    </font>
    <font>
      <sz val="20"/>
      <color theme="1"/>
      <name val="ＭＳ Ｐゴシック"/>
      <family val="2"/>
      <scheme val="minor"/>
    </font>
    <font>
      <b/>
      <sz val="26"/>
      <color theme="1"/>
      <name val="ＭＳ Ｐゴシック"/>
      <family val="3"/>
      <charset val="128"/>
      <scheme val="minor"/>
    </font>
    <font>
      <sz val="24"/>
      <color theme="1"/>
      <name val="ＭＳ Ｐゴシック"/>
      <family val="3"/>
      <charset val="128"/>
      <scheme val="minor"/>
    </font>
    <font>
      <sz val="18"/>
      <name val="Meiryo UI"/>
      <family val="3"/>
      <charset val="128"/>
    </font>
    <font>
      <b/>
      <sz val="16"/>
      <color theme="1"/>
      <name val="ＭＳ Ｐゴシック"/>
      <family val="3"/>
      <charset val="128"/>
      <scheme val="minor"/>
    </font>
    <font>
      <sz val="22"/>
      <color theme="1"/>
      <name val="ＭＳ Ｐゴシック"/>
      <family val="3"/>
      <charset val="128"/>
      <scheme val="minor"/>
    </font>
    <font>
      <sz val="11"/>
      <color theme="0"/>
      <name val="ＭＳ Ｐゴシック"/>
      <family val="2"/>
      <scheme val="minor"/>
    </font>
    <font>
      <b/>
      <sz val="16"/>
      <name val="Meiryo UI"/>
      <family val="3"/>
      <charset val="128"/>
    </font>
    <font>
      <b/>
      <sz val="22"/>
      <color theme="1"/>
      <name val="ＭＳ Ｐゴシック"/>
      <family val="3"/>
      <charset val="128"/>
      <scheme val="minor"/>
    </font>
    <font>
      <b/>
      <sz val="14"/>
      <color rgb="FFFF0000"/>
      <name val="Meiryo UI"/>
      <family val="3"/>
      <charset val="128"/>
    </font>
    <font>
      <sz val="14"/>
      <color theme="1"/>
      <name val="ＭＳ Ｐゴシック"/>
      <family val="3"/>
      <charset val="128"/>
      <scheme val="minor"/>
    </font>
    <font>
      <b/>
      <sz val="26"/>
      <color theme="1"/>
      <name val="メイリオ"/>
      <family val="3"/>
      <charset val="128"/>
    </font>
    <font>
      <sz val="11"/>
      <color theme="1"/>
      <name val="ＭＳ Ｐゴシック"/>
      <family val="3"/>
      <charset val="128"/>
      <scheme val="minor"/>
    </font>
    <font>
      <b/>
      <sz val="12"/>
      <name val="Meiryo UI"/>
      <family val="3"/>
      <charset val="128"/>
    </font>
    <font>
      <sz val="12"/>
      <color theme="1"/>
      <name val="ＭＳ Ｐゴシック"/>
      <family val="2"/>
      <scheme val="minor"/>
    </font>
    <font>
      <b/>
      <sz val="12"/>
      <color rgb="FFFF0000"/>
      <name val="Meiryo UI"/>
      <family val="3"/>
      <charset val="128"/>
    </font>
    <font>
      <b/>
      <sz val="16"/>
      <color theme="1"/>
      <name val="メイリオ"/>
      <family val="3"/>
      <charset val="128"/>
    </font>
    <font>
      <sz val="11"/>
      <color theme="1"/>
      <name val="ＭＳ Ｐゴシック"/>
      <family val="2"/>
      <scheme val="minor"/>
    </font>
    <font>
      <b/>
      <sz val="36"/>
      <color theme="1"/>
      <name val="ＭＳ Ｐゴシック"/>
      <family val="3"/>
      <charset val="128"/>
      <scheme val="minor"/>
    </font>
    <font>
      <b/>
      <sz val="24"/>
      <color theme="1"/>
      <name val="ＭＳ Ｐゴシック"/>
      <family val="3"/>
      <charset val="128"/>
      <scheme val="minor"/>
    </font>
    <font>
      <b/>
      <sz val="20"/>
      <name val="Meiryo UI"/>
      <family val="3"/>
      <charset val="128"/>
    </font>
    <font>
      <b/>
      <sz val="24"/>
      <name val="Meiryo UI"/>
      <family val="3"/>
      <charset val="128"/>
    </font>
    <font>
      <sz val="18"/>
      <color theme="1"/>
      <name val="ＭＳ Ｐゴシック"/>
      <family val="3"/>
      <charset val="128"/>
      <scheme val="minor"/>
    </font>
    <font>
      <b/>
      <sz val="24"/>
      <name val="BIZ UDゴシック"/>
      <family val="3"/>
      <charset val="128"/>
    </font>
    <font>
      <sz val="16"/>
      <color rgb="FFFF0000"/>
      <name val="ＭＳ Ｐゴシック"/>
      <family val="3"/>
      <charset val="128"/>
      <scheme val="minor"/>
    </font>
    <font>
      <b/>
      <sz val="18"/>
      <name val="BIZ UDゴシック"/>
      <family val="3"/>
      <charset val="128"/>
    </font>
    <font>
      <b/>
      <sz val="18"/>
      <color rgb="FFFF0000"/>
      <name val="BIZ UDゴシック"/>
      <family val="3"/>
      <charset val="128"/>
    </font>
    <font>
      <b/>
      <sz val="14"/>
      <name val="Meiryo UI"/>
      <family val="3"/>
      <charset val="128"/>
    </font>
    <font>
      <b/>
      <sz val="18"/>
      <name val="Meiryo UI"/>
      <family val="3"/>
      <charset val="128"/>
    </font>
    <font>
      <b/>
      <sz val="22"/>
      <name val="Meiryo UI"/>
      <family val="3"/>
      <charset val="128"/>
    </font>
    <font>
      <b/>
      <sz val="28"/>
      <color theme="1"/>
      <name val="ＭＳ Ｐゴシック"/>
      <family val="3"/>
      <charset val="128"/>
      <scheme val="minor"/>
    </font>
    <font>
      <sz val="16"/>
      <name val="Meiryo UI"/>
      <family val="3"/>
      <charset val="128"/>
    </font>
    <font>
      <sz val="16"/>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
      <b/>
      <sz val="48"/>
      <name val="Meiryo UI"/>
      <family val="3"/>
      <charset val="128"/>
    </font>
    <font>
      <sz val="20"/>
      <name val="Meiryo UI"/>
      <family val="3"/>
      <charset val="128"/>
    </font>
  </fonts>
  <fills count="5">
    <fill>
      <patternFill patternType="none"/>
    </fill>
    <fill>
      <patternFill patternType="gray125"/>
    </fill>
    <fill>
      <patternFill patternType="solid">
        <fgColor rgb="FFF2F2F2"/>
        <bgColor rgb="FFF2F2F2"/>
      </patternFill>
    </fill>
    <fill>
      <patternFill patternType="solid">
        <fgColor rgb="FFFFFF00"/>
        <bgColor rgb="FFF2F2F2"/>
      </patternFill>
    </fill>
    <fill>
      <patternFill patternType="solid">
        <fgColor rgb="FFFFFF00"/>
        <bgColor indexed="64"/>
      </patternFill>
    </fill>
  </fills>
  <borders count="6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indexed="64"/>
      </top>
      <bottom style="medium">
        <color indexed="64"/>
      </bottom>
      <diagonal/>
    </border>
    <border>
      <left/>
      <right/>
      <top style="medium">
        <color auto="1"/>
      </top>
      <bottom/>
      <diagonal/>
    </border>
    <border>
      <left style="thin">
        <color auto="1"/>
      </left>
      <right style="thin">
        <color auto="1"/>
      </right>
      <top style="medium">
        <color indexed="64"/>
      </top>
      <bottom style="thin">
        <color auto="1"/>
      </bottom>
      <diagonal/>
    </border>
    <border>
      <left style="medium">
        <color auto="1"/>
      </left>
      <right/>
      <top style="medium">
        <color auto="1"/>
      </top>
      <bottom/>
      <diagonal/>
    </border>
    <border>
      <left style="thin">
        <color auto="1"/>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right style="thin">
        <color auto="1"/>
      </right>
      <top style="medium">
        <color indexed="64"/>
      </top>
      <bottom style="thin">
        <color auto="1"/>
      </bottom>
      <diagonal/>
    </border>
    <border>
      <left/>
      <right style="thin">
        <color auto="1"/>
      </right>
      <top style="thin">
        <color indexed="64"/>
      </top>
      <bottom style="medium">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thin">
        <color auto="1"/>
      </top>
      <bottom/>
      <diagonal/>
    </border>
    <border>
      <left/>
      <right style="thin">
        <color auto="1"/>
      </right>
      <top style="medium">
        <color indexed="64"/>
      </top>
      <bottom style="medium">
        <color indexed="64"/>
      </bottom>
      <diagonal/>
    </border>
    <border>
      <left/>
      <right style="thin">
        <color auto="1"/>
      </right>
      <top style="medium">
        <color indexed="64"/>
      </top>
      <bottom/>
      <diagonal/>
    </border>
    <border>
      <left style="thin">
        <color auto="1"/>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top style="thin">
        <color auto="1"/>
      </top>
      <bottom/>
      <diagonal/>
    </border>
    <border>
      <left style="thin">
        <color auto="1"/>
      </left>
      <right/>
      <top/>
      <bottom style="medium">
        <color indexed="64"/>
      </bottom>
      <diagonal/>
    </border>
    <border>
      <left style="thin">
        <color auto="1"/>
      </left>
      <right/>
      <top style="medium">
        <color indexed="64"/>
      </top>
      <bottom style="thin">
        <color auto="1"/>
      </bottom>
      <diagonal/>
    </border>
    <border>
      <left/>
      <right style="medium">
        <color indexed="64"/>
      </right>
      <top style="medium">
        <color auto="1"/>
      </top>
      <bottom/>
      <diagonal/>
    </border>
    <border>
      <left style="medium">
        <color indexed="64"/>
      </left>
      <right/>
      <top/>
      <bottom/>
      <diagonal/>
    </border>
    <border>
      <left/>
      <right style="medium">
        <color indexed="64"/>
      </right>
      <top/>
      <bottom/>
      <diagonal/>
    </border>
    <border>
      <left/>
      <right style="thin">
        <color indexed="64"/>
      </right>
      <top style="thin">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diagonal/>
    </border>
    <border>
      <left/>
      <right style="thin">
        <color auto="1"/>
      </right>
      <top/>
      <bottom/>
      <diagonal/>
    </border>
    <border>
      <left/>
      <right style="medium">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auto="1"/>
      </left>
      <right/>
      <top style="medium">
        <color indexed="64"/>
      </top>
      <bottom/>
      <diagonal/>
    </border>
    <border>
      <left/>
      <right/>
      <top style="thin">
        <color indexed="64"/>
      </top>
      <bottom style="medium">
        <color indexed="64"/>
      </bottom>
      <diagonal/>
    </border>
    <border>
      <left style="medium">
        <color indexed="64"/>
      </left>
      <right/>
      <top style="thin">
        <color auto="1"/>
      </top>
      <bottom style="thin">
        <color auto="1"/>
      </bottom>
      <diagonal/>
    </border>
    <border diagonalDown="1">
      <left style="thin">
        <color auto="1"/>
      </left>
      <right style="thin">
        <color auto="1"/>
      </right>
      <top style="medium">
        <color indexed="64"/>
      </top>
      <bottom style="thin">
        <color auto="1"/>
      </bottom>
      <diagonal style="thin">
        <color auto="1"/>
      </diagonal>
    </border>
    <border>
      <left/>
      <right/>
      <top style="thin">
        <color auto="1"/>
      </top>
      <bottom/>
      <diagonal/>
    </border>
  </borders>
  <cellStyleXfs count="2">
    <xf numFmtId="0" fontId="0" fillId="0" borderId="0"/>
    <xf numFmtId="9" fontId="28" fillId="0" borderId="0" applyFont="0" applyFill="0" applyBorder="0" applyAlignment="0" applyProtection="0">
      <alignment vertical="center"/>
    </xf>
  </cellStyleXfs>
  <cellXfs count="391">
    <xf numFmtId="0" fontId="0" fillId="0" borderId="0" xfId="0"/>
    <xf numFmtId="0" fontId="3" fillId="0" borderId="0" xfId="0" applyFont="1" applyAlignment="1" applyProtection="1">
      <alignment vertical="center"/>
      <protection locked="0"/>
    </xf>
    <xf numFmtId="0" fontId="9" fillId="0" borderId="0" xfId="0" applyFont="1" applyAlignment="1">
      <alignment horizontal="center" vertical="center"/>
    </xf>
    <xf numFmtId="0" fontId="8" fillId="0" borderId="0" xfId="0" applyFont="1" applyAlignment="1">
      <alignment horizontal="center" vertical="center"/>
    </xf>
    <xf numFmtId="0" fontId="8" fillId="0" borderId="0" xfId="0" applyFont="1"/>
    <xf numFmtId="0" fontId="8" fillId="0" borderId="0" xfId="0" applyFont="1" applyAlignment="1">
      <alignment horizontal="right"/>
    </xf>
    <xf numFmtId="0" fontId="6" fillId="0" borderId="0" xfId="0" applyFont="1" applyAlignment="1" applyProtection="1">
      <alignment horizontal="left" vertical="center" shrinkToFit="1"/>
      <protection locked="0"/>
    </xf>
    <xf numFmtId="0" fontId="6" fillId="0" borderId="0" xfId="0" applyFont="1" applyAlignment="1" applyProtection="1">
      <alignment horizontal="left" vertical="center"/>
      <protection locked="0"/>
    </xf>
    <xf numFmtId="0" fontId="12" fillId="0" borderId="29" xfId="0" applyFont="1" applyBorder="1" applyAlignment="1">
      <alignment vertical="center"/>
    </xf>
    <xf numFmtId="0" fontId="12" fillId="0" borderId="30" xfId="0" applyFont="1" applyBorder="1" applyAlignment="1">
      <alignment vertical="center"/>
    </xf>
    <xf numFmtId="0" fontId="9" fillId="0" borderId="34" xfId="0" applyFont="1" applyBorder="1" applyAlignment="1">
      <alignment horizontal="center" vertical="center"/>
    </xf>
    <xf numFmtId="0" fontId="9" fillId="0" borderId="33" xfId="0" applyFont="1" applyBorder="1" applyAlignment="1">
      <alignment horizontal="center" vertical="center"/>
    </xf>
    <xf numFmtId="0" fontId="9" fillId="0" borderId="35" xfId="0" applyFont="1" applyBorder="1" applyAlignment="1">
      <alignment horizontal="center" vertical="center"/>
    </xf>
    <xf numFmtId="0" fontId="20" fillId="3" borderId="0" xfId="0" applyFont="1" applyFill="1" applyAlignment="1">
      <alignment horizontal="center" vertical="center"/>
    </xf>
    <xf numFmtId="179" fontId="8" fillId="0" borderId="0" xfId="0" applyNumberFormat="1" applyFont="1"/>
    <xf numFmtId="180" fontId="8" fillId="0" borderId="0" xfId="0" applyNumberFormat="1" applyFont="1"/>
    <xf numFmtId="0" fontId="6" fillId="0" borderId="0" xfId="0" applyFont="1" applyAlignment="1" applyProtection="1">
      <alignment horizontal="center" vertical="center" shrinkToFit="1"/>
      <protection locked="0"/>
    </xf>
    <xf numFmtId="0" fontId="0" fillId="0" borderId="0" xfId="0" applyAlignment="1">
      <alignment horizontal="center"/>
    </xf>
    <xf numFmtId="0" fontId="6" fillId="0" borderId="0" xfId="0" applyFont="1" applyAlignment="1" applyProtection="1">
      <alignment horizontal="center" vertical="center"/>
      <protection locked="0"/>
    </xf>
    <xf numFmtId="0" fontId="21" fillId="0" borderId="2" xfId="0" applyFont="1" applyBorder="1" applyAlignment="1">
      <alignment horizontal="center" vertical="center" shrinkToFit="1"/>
    </xf>
    <xf numFmtId="176" fontId="21" fillId="0" borderId="2" xfId="0" applyNumberFormat="1" applyFont="1" applyBorder="1" applyAlignment="1">
      <alignment horizontal="center" vertical="center" shrinkToFit="1"/>
    </xf>
    <xf numFmtId="177" fontId="21" fillId="0" borderId="2" xfId="0" applyNumberFormat="1" applyFont="1" applyBorder="1" applyAlignment="1">
      <alignment horizontal="center" vertical="center" shrinkToFit="1"/>
    </xf>
    <xf numFmtId="181" fontId="21" fillId="0" borderId="2" xfId="0" applyNumberFormat="1" applyFont="1" applyBorder="1" applyAlignment="1">
      <alignment horizontal="center" vertical="center" shrinkToFit="1"/>
    </xf>
    <xf numFmtId="0" fontId="16" fillId="0" borderId="0" xfId="0" applyFont="1" applyAlignment="1">
      <alignment vertical="center" shrinkToFit="1"/>
    </xf>
    <xf numFmtId="0" fontId="13" fillId="0" borderId="0" xfId="0" applyFont="1" applyAlignment="1">
      <alignment vertical="center"/>
    </xf>
    <xf numFmtId="0" fontId="21" fillId="0" borderId="15" xfId="0" applyFont="1" applyBorder="1" applyAlignment="1">
      <alignment horizontal="center" vertical="center" shrinkToFit="1"/>
    </xf>
    <xf numFmtId="176" fontId="21" fillId="0" borderId="15" xfId="0" applyNumberFormat="1" applyFont="1" applyBorder="1" applyAlignment="1">
      <alignment horizontal="center" vertical="center" shrinkToFit="1"/>
    </xf>
    <xf numFmtId="177" fontId="21" fillId="0" borderId="15" xfId="0" applyNumberFormat="1" applyFont="1" applyBorder="1" applyAlignment="1">
      <alignment horizontal="center" vertical="center" shrinkToFit="1"/>
    </xf>
    <xf numFmtId="9" fontId="21" fillId="0" borderId="15" xfId="0" applyNumberFormat="1" applyFont="1" applyBorder="1" applyAlignment="1">
      <alignment horizontal="center" vertical="center" shrinkToFit="1"/>
    </xf>
    <xf numFmtId="181" fontId="21" fillId="0" borderId="15" xfId="0" applyNumberFormat="1" applyFont="1" applyBorder="1" applyAlignment="1">
      <alignment horizontal="center" vertical="center" shrinkToFit="1"/>
    </xf>
    <xf numFmtId="0" fontId="21" fillId="0" borderId="9" xfId="0" applyFont="1" applyBorder="1" applyAlignment="1">
      <alignment horizontal="center" vertical="center" shrinkToFit="1"/>
    </xf>
    <xf numFmtId="176" fontId="21" fillId="0" borderId="9" xfId="0" applyNumberFormat="1" applyFont="1" applyBorder="1" applyAlignment="1">
      <alignment horizontal="center" vertical="center" shrinkToFit="1"/>
    </xf>
    <xf numFmtId="177" fontId="21" fillId="0" borderId="9" xfId="0" applyNumberFormat="1" applyFont="1" applyBorder="1" applyAlignment="1">
      <alignment horizontal="center" vertical="center" shrinkToFit="1"/>
    </xf>
    <xf numFmtId="181" fontId="21" fillId="0" borderId="9" xfId="0" applyNumberFormat="1" applyFont="1" applyBorder="1" applyAlignment="1">
      <alignment horizontal="center" vertical="center" shrinkToFit="1"/>
    </xf>
    <xf numFmtId="0" fontId="17" fillId="0" borderId="4" xfId="0" applyFont="1" applyBorder="1"/>
    <xf numFmtId="0" fontId="17" fillId="0" borderId="4" xfId="0" applyFont="1" applyBorder="1" applyAlignment="1">
      <alignment vertical="center"/>
    </xf>
    <xf numFmtId="0" fontId="17" fillId="0" borderId="26" xfId="0" applyFont="1" applyBorder="1"/>
    <xf numFmtId="0" fontId="17" fillId="0" borderId="26" xfId="0" applyFont="1" applyBorder="1" applyAlignment="1">
      <alignment vertical="center"/>
    </xf>
    <xf numFmtId="0" fontId="17" fillId="0" borderId="27" xfId="0" applyFont="1" applyBorder="1"/>
    <xf numFmtId="0" fontId="17" fillId="0" borderId="27" xfId="0" applyFont="1" applyBorder="1" applyAlignment="1">
      <alignment vertical="center"/>
    </xf>
    <xf numFmtId="0" fontId="24" fillId="2" borderId="43" xfId="0" applyFont="1" applyFill="1" applyBorder="1" applyAlignment="1">
      <alignment horizontal="center" vertical="center"/>
    </xf>
    <xf numFmtId="0" fontId="24" fillId="2" borderId="37" xfId="0" applyFont="1" applyFill="1" applyBorder="1" applyAlignment="1">
      <alignment horizontal="center" vertical="center"/>
    </xf>
    <xf numFmtId="0" fontId="24" fillId="2" borderId="37" xfId="0" applyFont="1" applyFill="1" applyBorder="1" applyAlignment="1">
      <alignment horizontal="center" vertical="center" shrinkToFit="1"/>
    </xf>
    <xf numFmtId="0" fontId="24" fillId="2" borderId="38" xfId="0" applyFont="1" applyFill="1" applyBorder="1" applyAlignment="1">
      <alignment horizontal="center" vertical="center"/>
    </xf>
    <xf numFmtId="0" fontId="25" fillId="0" borderId="0" xfId="0" applyFont="1"/>
    <xf numFmtId="0" fontId="26" fillId="3" borderId="0" xfId="0" applyFont="1" applyFill="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57" xfId="0" applyFont="1" applyBorder="1" applyAlignment="1">
      <alignment horizontal="center" vertical="center"/>
    </xf>
    <xf numFmtId="0" fontId="21" fillId="0" borderId="11" xfId="0" applyFont="1" applyBorder="1" applyAlignment="1">
      <alignment horizontal="center" vertical="center"/>
    </xf>
    <xf numFmtId="9" fontId="21" fillId="0" borderId="9" xfId="1" applyFont="1" applyBorder="1" applyAlignment="1">
      <alignment horizontal="center" vertical="center" shrinkToFit="1"/>
    </xf>
    <xf numFmtId="0" fontId="35" fillId="0" borderId="0" xfId="0" applyFont="1"/>
    <xf numFmtId="0" fontId="36" fillId="0" borderId="0" xfId="0" applyFont="1"/>
    <xf numFmtId="0" fontId="37" fillId="0" borderId="0" xfId="0" applyFont="1"/>
    <xf numFmtId="0" fontId="21" fillId="0" borderId="11" xfId="0" applyFont="1" applyBorder="1" applyAlignment="1">
      <alignment horizontal="center" vertical="center" shrinkToFit="1"/>
    </xf>
    <xf numFmtId="0" fontId="21" fillId="0" borderId="65" xfId="0" applyFont="1" applyBorder="1" applyAlignment="1">
      <alignment horizontal="center" vertical="center" shrinkToFit="1"/>
    </xf>
    <xf numFmtId="176" fontId="21" fillId="0" borderId="65" xfId="0" applyNumberFormat="1" applyFont="1" applyBorder="1" applyAlignment="1">
      <alignment horizontal="center" vertical="center" shrinkToFit="1"/>
    </xf>
    <xf numFmtId="177" fontId="21" fillId="0" borderId="65" xfId="0" applyNumberFormat="1" applyFont="1" applyBorder="1" applyAlignment="1">
      <alignment horizontal="center" vertical="center" shrinkToFit="1"/>
    </xf>
    <xf numFmtId="0" fontId="21" fillId="0" borderId="17" xfId="0" applyFont="1" applyBorder="1" applyAlignment="1">
      <alignment horizontal="center" vertical="center"/>
    </xf>
    <xf numFmtId="0" fontId="21" fillId="0" borderId="65" xfId="0" applyFont="1" applyBorder="1" applyAlignment="1">
      <alignment horizontal="center" vertical="center"/>
    </xf>
    <xf numFmtId="0" fontId="21" fillId="0" borderId="15" xfId="0" applyFont="1" applyBorder="1" applyAlignment="1">
      <alignment horizontal="center" vertical="center"/>
    </xf>
    <xf numFmtId="0" fontId="21" fillId="0" borderId="44" xfId="0" applyFont="1" applyBorder="1" applyAlignment="1">
      <alignment horizontal="center" vertical="center"/>
    </xf>
    <xf numFmtId="9" fontId="21" fillId="0" borderId="9" xfId="0" applyNumberFormat="1" applyFont="1" applyBorder="1" applyAlignment="1">
      <alignment horizontal="center" vertical="center" shrinkToFit="1"/>
    </xf>
    <xf numFmtId="0" fontId="9" fillId="0" borderId="45" xfId="0" applyFont="1" applyBorder="1" applyAlignment="1">
      <alignment horizontal="center" vertical="center"/>
    </xf>
    <xf numFmtId="0" fontId="9" fillId="0" borderId="25" xfId="0" applyFont="1" applyBorder="1" applyAlignment="1">
      <alignment horizontal="center" vertical="center"/>
    </xf>
    <xf numFmtId="0" fontId="9" fillId="0" borderId="24" xfId="0" applyFont="1" applyBorder="1" applyAlignment="1">
      <alignment horizontal="center" vertical="center"/>
    </xf>
    <xf numFmtId="0" fontId="9" fillId="0" borderId="0" xfId="0" applyFont="1" applyAlignment="1">
      <alignment vertical="top"/>
    </xf>
    <xf numFmtId="0" fontId="6" fillId="0" borderId="0" xfId="0" applyFont="1" applyAlignment="1" applyProtection="1">
      <alignment vertical="center" shrinkToFit="1"/>
      <protection locked="0"/>
    </xf>
    <xf numFmtId="0" fontId="7" fillId="0" borderId="0" xfId="0" applyFont="1" applyAlignment="1">
      <alignment vertical="center" shrinkToFit="1"/>
    </xf>
    <xf numFmtId="0" fontId="11" fillId="0" borderId="0" xfId="0" applyFont="1" applyAlignment="1">
      <alignment vertical="center" shrinkToFit="1"/>
    </xf>
    <xf numFmtId="9" fontId="21" fillId="0" borderId="2" xfId="0" applyNumberFormat="1" applyFont="1" applyBorder="1" applyAlignment="1">
      <alignment horizontal="center" vertical="center" shrinkToFit="1"/>
    </xf>
    <xf numFmtId="0" fontId="24" fillId="2" borderId="36" xfId="0" applyFont="1" applyFill="1" applyBorder="1" applyAlignment="1">
      <alignment horizontal="center" vertical="center"/>
    </xf>
    <xf numFmtId="0" fontId="10" fillId="0" borderId="0" xfId="0" applyFont="1" applyAlignment="1">
      <alignment vertical="center" wrapText="1"/>
    </xf>
    <xf numFmtId="0" fontId="46" fillId="0" borderId="0" xfId="0" applyFont="1" applyAlignment="1">
      <alignment horizontal="center" vertical="center"/>
    </xf>
    <xf numFmtId="181" fontId="16" fillId="0" borderId="1" xfId="0" applyNumberFormat="1" applyFont="1" applyBorder="1" applyAlignment="1">
      <alignment horizontal="right" vertical="center" shrinkToFit="1"/>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7" xfId="0" applyFont="1" applyBorder="1" applyAlignment="1">
      <alignment horizontal="center" vertical="center"/>
    </xf>
    <xf numFmtId="0" fontId="6" fillId="0" borderId="6" xfId="0" applyFont="1" applyBorder="1" applyAlignment="1" applyProtection="1">
      <alignment horizontal="center" vertical="center" shrinkToFit="1"/>
      <protection locked="0"/>
    </xf>
    <xf numFmtId="0" fontId="6" fillId="0" borderId="7"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6" fillId="0" borderId="22" xfId="0" applyFont="1" applyBorder="1" applyAlignment="1" applyProtection="1">
      <alignment horizontal="center" vertical="center" shrinkToFit="1"/>
      <protection locked="0"/>
    </xf>
    <xf numFmtId="0" fontId="5" fillId="0" borderId="36" xfId="0" applyFont="1" applyBorder="1" applyAlignment="1" applyProtection="1">
      <alignment horizontal="center" vertical="center" shrinkToFit="1"/>
      <protection locked="0"/>
    </xf>
    <xf numFmtId="0" fontId="5" fillId="0" borderId="37" xfId="0" applyFont="1" applyBorder="1" applyAlignment="1" applyProtection="1">
      <alignment horizontal="center" vertical="center" shrinkToFit="1"/>
      <protection locked="0"/>
    </xf>
    <xf numFmtId="0" fontId="5" fillId="0" borderId="38" xfId="0" applyFont="1" applyBorder="1" applyAlignment="1" applyProtection="1">
      <alignment horizontal="center" vertical="center" shrinkToFit="1"/>
      <protection locked="0"/>
    </xf>
    <xf numFmtId="0" fontId="24" fillId="2" borderId="37" xfId="0" applyFont="1" applyFill="1" applyBorder="1" applyAlignment="1">
      <alignment horizontal="center" vertical="center"/>
    </xf>
    <xf numFmtId="0" fontId="47" fillId="0" borderId="1" xfId="0" applyFont="1" applyBorder="1" applyAlignment="1">
      <alignment horizontal="center"/>
    </xf>
    <xf numFmtId="0" fontId="47" fillId="0" borderId="5" xfId="0" applyFont="1" applyBorder="1" applyAlignment="1">
      <alignment horizontal="center"/>
    </xf>
    <xf numFmtId="0" fontId="7" fillId="0" borderId="1" xfId="0" applyFont="1" applyBorder="1" applyAlignment="1">
      <alignment horizontal="center" vertical="center"/>
    </xf>
    <xf numFmtId="0" fontId="13" fillId="0" borderId="1" xfId="0" applyFont="1" applyBorder="1" applyAlignment="1">
      <alignment horizontal="center" vertical="center"/>
    </xf>
    <xf numFmtId="0" fontId="16" fillId="0" borderId="1" xfId="0" applyFont="1" applyBorder="1" applyAlignment="1">
      <alignment horizontal="right" vertical="center" shrinkToFit="1"/>
    </xf>
    <xf numFmtId="0" fontId="16" fillId="0" borderId="5" xfId="0" applyFont="1" applyBorder="1" applyAlignment="1">
      <alignment horizontal="right" vertical="center" shrinkToFit="1"/>
    </xf>
    <xf numFmtId="181" fontId="16" fillId="0" borderId="5" xfId="0" applyNumberFormat="1" applyFont="1" applyBorder="1" applyAlignment="1">
      <alignment horizontal="right" vertical="center" shrinkToFit="1"/>
    </xf>
    <xf numFmtId="0" fontId="21" fillId="0" borderId="2" xfId="0" applyFont="1" applyBorder="1" applyAlignment="1">
      <alignment horizontal="center" vertical="center" shrinkToFit="1"/>
    </xf>
    <xf numFmtId="0" fontId="3" fillId="0" borderId="26"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21" fillId="0" borderId="9" xfId="0" applyFont="1" applyBorder="1" applyAlignment="1">
      <alignment horizontal="center" vertical="center" shrinkToFit="1"/>
    </xf>
    <xf numFmtId="0" fontId="6" fillId="0" borderId="48" xfId="0" applyFont="1" applyBorder="1" applyAlignment="1" applyProtection="1">
      <alignment horizontal="center"/>
      <protection locked="0"/>
    </xf>
    <xf numFmtId="0" fontId="6" fillId="0" borderId="26" xfId="0" applyFont="1" applyBorder="1" applyAlignment="1" applyProtection="1">
      <alignment horizontal="center"/>
      <protection locked="0"/>
    </xf>
    <xf numFmtId="0" fontId="6" fillId="0" borderId="58" xfId="0" applyFont="1" applyBorder="1" applyAlignment="1" applyProtection="1">
      <alignment horizontal="center"/>
      <protection locked="0"/>
    </xf>
    <xf numFmtId="0" fontId="6" fillId="0" borderId="46"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0" fillId="0" borderId="39" xfId="0" applyBorder="1" applyAlignment="1">
      <alignment horizontal="center"/>
    </xf>
    <xf numFmtId="0" fontId="0" fillId="0" borderId="52" xfId="0" applyBorder="1" applyAlignment="1">
      <alignment horizontal="center"/>
    </xf>
    <xf numFmtId="0" fontId="0" fillId="0" borderId="50" xfId="0" applyBorder="1" applyAlignment="1">
      <alignment horizontal="center"/>
    </xf>
    <xf numFmtId="0" fontId="0" fillId="0" borderId="56" xfId="0" applyBorder="1" applyAlignment="1">
      <alignment horizontal="center"/>
    </xf>
    <xf numFmtId="0" fontId="0" fillId="0" borderId="59" xfId="0" applyBorder="1" applyAlignment="1">
      <alignment horizontal="center"/>
    </xf>
    <xf numFmtId="0" fontId="0" fillId="0" borderId="14" xfId="0" applyBorder="1" applyAlignment="1">
      <alignment horizontal="center"/>
    </xf>
    <xf numFmtId="0" fontId="6" fillId="0" borderId="42"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0" fillId="0" borderId="61" xfId="0" applyBorder="1" applyAlignment="1">
      <alignment horizontal="center"/>
    </xf>
    <xf numFmtId="0" fontId="0" fillId="0" borderId="27" xfId="0" applyBorder="1" applyAlignment="1">
      <alignment horizontal="center"/>
    </xf>
    <xf numFmtId="5" fontId="33" fillId="0" borderId="2" xfId="0" applyNumberFormat="1" applyFont="1" applyBorder="1" applyAlignment="1">
      <alignment horizontal="center" vertical="center"/>
    </xf>
    <xf numFmtId="5" fontId="33" fillId="0" borderId="18" xfId="0" applyNumberFormat="1" applyFont="1" applyBorder="1" applyAlignment="1">
      <alignment horizontal="center" vertical="center"/>
    </xf>
    <xf numFmtId="5" fontId="33" fillId="0" borderId="11" xfId="0" applyNumberFormat="1" applyFont="1" applyBorder="1" applyAlignment="1">
      <alignment horizontal="center" vertical="center"/>
    </xf>
    <xf numFmtId="5" fontId="33" fillId="0" borderId="17" xfId="0" applyNumberFormat="1" applyFont="1" applyBorder="1" applyAlignment="1">
      <alignment horizontal="center" vertical="center"/>
    </xf>
    <xf numFmtId="0" fontId="18" fillId="2" borderId="32" xfId="0" applyFont="1" applyFill="1" applyBorder="1" applyAlignment="1">
      <alignment horizontal="center" vertical="center" shrinkToFit="1"/>
    </xf>
    <xf numFmtId="0" fontId="18" fillId="2" borderId="33" xfId="0" applyFont="1" applyFill="1" applyBorder="1" applyAlignment="1">
      <alignment horizontal="center" vertical="center" shrinkToFit="1"/>
    </xf>
    <xf numFmtId="0" fontId="18" fillId="2" borderId="35" xfId="0" applyFont="1" applyFill="1" applyBorder="1" applyAlignment="1">
      <alignment horizontal="center" vertical="center" shrinkToFit="1"/>
    </xf>
    <xf numFmtId="0" fontId="18" fillId="2" borderId="32" xfId="0" applyFont="1" applyFill="1" applyBorder="1" applyAlignment="1">
      <alignment horizontal="center" vertical="center"/>
    </xf>
    <xf numFmtId="0" fontId="18" fillId="2" borderId="33" xfId="0" applyFont="1" applyFill="1" applyBorder="1" applyAlignment="1">
      <alignment horizontal="center" vertical="center"/>
    </xf>
    <xf numFmtId="0" fontId="18" fillId="2" borderId="35" xfId="0" applyFont="1" applyFill="1" applyBorder="1" applyAlignment="1">
      <alignment horizontal="center" vertical="center"/>
    </xf>
    <xf numFmtId="0" fontId="21" fillId="0" borderId="15" xfId="0" applyFont="1" applyBorder="1" applyAlignment="1">
      <alignment horizontal="center" vertical="center" shrinkToFit="1"/>
    </xf>
    <xf numFmtId="0" fontId="45" fillId="0" borderId="2" xfId="0" applyFont="1" applyBorder="1" applyAlignment="1">
      <alignment horizontal="left" vertical="center" wrapText="1" shrinkToFit="1"/>
    </xf>
    <xf numFmtId="5" fontId="9" fillId="0" borderId="2" xfId="0" applyNumberFormat="1" applyFont="1" applyBorder="1" applyAlignment="1">
      <alignment horizontal="left" vertical="center" shrinkToFit="1"/>
    </xf>
    <xf numFmtId="0" fontId="45" fillId="0" borderId="9" xfId="0" applyFont="1" applyBorder="1" applyAlignment="1">
      <alignment horizontal="left" vertical="center" wrapText="1" shrinkToFit="1"/>
    </xf>
    <xf numFmtId="5" fontId="9" fillId="0" borderId="9" xfId="0" applyNumberFormat="1" applyFont="1" applyBorder="1" applyAlignment="1">
      <alignment horizontal="left" vertical="center" shrinkToFit="1"/>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45" fillId="0" borderId="15" xfId="0" applyFont="1" applyBorder="1" applyAlignment="1">
      <alignment horizontal="left" vertical="center" wrapText="1" shrinkToFit="1"/>
    </xf>
    <xf numFmtId="0" fontId="32" fillId="2" borderId="25" xfId="0" applyFont="1" applyFill="1" applyBorder="1" applyAlignment="1">
      <alignment horizontal="center" vertical="center" shrinkToFit="1"/>
    </xf>
    <xf numFmtId="0" fontId="32" fillId="2" borderId="2" xfId="0" applyFont="1" applyFill="1" applyBorder="1" applyAlignment="1">
      <alignment horizontal="center" vertical="center" shrinkToFit="1"/>
    </xf>
    <xf numFmtId="0" fontId="32" fillId="2" borderId="24" xfId="0" applyFont="1" applyFill="1" applyBorder="1" applyAlignment="1">
      <alignment horizontal="center" vertical="center" shrinkToFit="1"/>
    </xf>
    <xf numFmtId="0" fontId="32" fillId="2" borderId="9" xfId="0" applyFont="1" applyFill="1" applyBorder="1" applyAlignment="1">
      <alignment horizontal="center" vertical="center" shrinkToFit="1"/>
    </xf>
    <xf numFmtId="0" fontId="32" fillId="2" borderId="23" xfId="0" applyFont="1" applyFill="1" applyBorder="1" applyAlignment="1">
      <alignment horizontal="center" vertical="center" shrinkToFit="1"/>
    </xf>
    <xf numFmtId="0" fontId="32" fillId="2" borderId="11" xfId="0" applyFont="1" applyFill="1" applyBorder="1" applyAlignment="1">
      <alignment horizontal="center" vertical="center" shrinkToFit="1"/>
    </xf>
    <xf numFmtId="0" fontId="19" fillId="0" borderId="48"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19" fillId="0" borderId="42" xfId="0" applyFont="1" applyBorder="1" applyAlignment="1">
      <alignment horizontal="center" vertical="center"/>
    </xf>
    <xf numFmtId="0" fontId="19" fillId="0" borderId="63" xfId="0" applyFont="1" applyBorder="1" applyAlignment="1">
      <alignment horizontal="center" vertical="center"/>
    </xf>
    <xf numFmtId="0" fontId="19" fillId="0" borderId="60"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30" xfId="0" applyFont="1" applyBorder="1" applyAlignment="1">
      <alignment horizontal="center" vertical="center"/>
    </xf>
    <xf numFmtId="0" fontId="19" fillId="0" borderId="3" xfId="0" applyFont="1" applyBorder="1" applyAlignment="1">
      <alignment horizontal="center" vertical="center" shrinkToFit="1"/>
    </xf>
    <xf numFmtId="0" fontId="19" fillId="0" borderId="5" xfId="0" applyFont="1" applyBorder="1" applyAlignment="1">
      <alignment horizontal="center" vertical="center" shrinkToFit="1"/>
    </xf>
    <xf numFmtId="0" fontId="19" fillId="0" borderId="30" xfId="0" applyFont="1" applyBorder="1" applyAlignment="1">
      <alignment horizontal="center" vertical="center" shrinkToFit="1"/>
    </xf>
    <xf numFmtId="179" fontId="27" fillId="0" borderId="36" xfId="0" applyNumberFormat="1" applyFont="1" applyBorder="1" applyAlignment="1" applyProtection="1">
      <alignment horizontal="center" vertical="center"/>
      <protection locked="0"/>
    </xf>
    <xf numFmtId="179" fontId="27" fillId="0" borderId="37" xfId="0" applyNumberFormat="1" applyFont="1" applyBorder="1" applyAlignment="1" applyProtection="1">
      <alignment horizontal="center" vertical="center"/>
      <protection locked="0"/>
    </xf>
    <xf numFmtId="179" fontId="27" fillId="0" borderId="38" xfId="0" applyNumberFormat="1" applyFont="1" applyBorder="1" applyAlignment="1" applyProtection="1">
      <alignment horizontal="center" vertical="center"/>
      <protection locked="0"/>
    </xf>
    <xf numFmtId="0" fontId="31" fillId="2" borderId="50" xfId="0" applyFont="1" applyFill="1" applyBorder="1" applyAlignment="1">
      <alignment horizontal="center" vertical="center" shrinkToFit="1"/>
    </xf>
    <xf numFmtId="0" fontId="31" fillId="2" borderId="0" xfId="0" applyFont="1" applyFill="1" applyAlignment="1">
      <alignment horizontal="center" vertical="center" shrinkToFit="1"/>
    </xf>
    <xf numFmtId="0" fontId="31" fillId="2" borderId="56" xfId="0" applyFont="1" applyFill="1" applyBorder="1" applyAlignment="1">
      <alignment horizontal="center" vertical="center" shrinkToFit="1"/>
    </xf>
    <xf numFmtId="0" fontId="31" fillId="2" borderId="20" xfId="0" applyFont="1" applyFill="1" applyBorder="1" applyAlignment="1">
      <alignment horizontal="center" vertical="center" shrinkToFit="1"/>
    </xf>
    <xf numFmtId="0" fontId="31" fillId="2" borderId="21" xfId="0" applyFont="1" applyFill="1" applyBorder="1" applyAlignment="1">
      <alignment horizontal="center" vertical="center" shrinkToFit="1"/>
    </xf>
    <xf numFmtId="0" fontId="31" fillId="2" borderId="53" xfId="0" applyFont="1" applyFill="1" applyBorder="1" applyAlignment="1">
      <alignment horizontal="center" vertical="center" shrinkToFit="1"/>
    </xf>
    <xf numFmtId="0" fontId="31" fillId="2" borderId="64" xfId="0" applyFont="1" applyFill="1" applyBorder="1" applyAlignment="1">
      <alignment horizontal="center" vertical="center" shrinkToFit="1"/>
    </xf>
    <xf numFmtId="0" fontId="31" fillId="2" borderId="5" xfId="0" applyFont="1" applyFill="1" applyBorder="1" applyAlignment="1">
      <alignment horizontal="center" vertical="center" shrinkToFit="1"/>
    </xf>
    <xf numFmtId="0" fontId="31" fillId="2" borderId="4" xfId="0" applyFont="1" applyFill="1" applyBorder="1" applyAlignment="1">
      <alignment horizontal="center" vertical="center" shrinkToFit="1"/>
    </xf>
    <xf numFmtId="0" fontId="0" fillId="0" borderId="0" xfId="0" applyAlignment="1">
      <alignment horizontal="center"/>
    </xf>
    <xf numFmtId="0" fontId="0" fillId="0" borderId="51"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5" xfId="0" applyBorder="1" applyAlignment="1">
      <alignment horizontal="center"/>
    </xf>
    <xf numFmtId="0" fontId="0" fillId="0" borderId="30" xfId="0" applyBorder="1" applyAlignment="1">
      <alignment horizontal="center"/>
    </xf>
    <xf numFmtId="0" fontId="9" fillId="0" borderId="0" xfId="0" applyFont="1" applyAlignment="1">
      <alignment horizontal="center" vertical="top"/>
    </xf>
    <xf numFmtId="0" fontId="14" fillId="2" borderId="25" xfId="0" applyFont="1" applyFill="1" applyBorder="1" applyAlignment="1">
      <alignment horizontal="center" vertical="center" shrinkToFit="1"/>
    </xf>
    <xf numFmtId="0" fontId="14" fillId="2" borderId="2" xfId="0" applyFont="1" applyFill="1" applyBorder="1" applyAlignment="1">
      <alignment horizontal="center" vertical="center" shrinkToFit="1"/>
    </xf>
    <xf numFmtId="0" fontId="14" fillId="2" borderId="23" xfId="0" applyFont="1" applyFill="1" applyBorder="1" applyAlignment="1">
      <alignment horizontal="center" vertical="center" shrinkToFit="1"/>
    </xf>
    <xf numFmtId="0" fontId="14" fillId="2" borderId="11" xfId="0" applyFont="1" applyFill="1" applyBorder="1" applyAlignment="1">
      <alignment horizontal="center" vertical="center" shrinkToFit="1"/>
    </xf>
    <xf numFmtId="0" fontId="6" fillId="0" borderId="24"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6" fillId="0" borderId="23" xfId="0" applyFont="1" applyBorder="1" applyAlignment="1" applyProtection="1">
      <alignment horizontal="center" vertical="center" shrinkToFit="1"/>
      <protection locked="0"/>
    </xf>
    <xf numFmtId="0" fontId="6" fillId="0" borderId="17"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17" xfId="0" applyFont="1" applyBorder="1" applyAlignment="1" applyProtection="1">
      <alignment horizontal="center" vertical="center" shrinkToFit="1"/>
      <protection locked="0"/>
    </xf>
    <xf numFmtId="0" fontId="3" fillId="0" borderId="27" xfId="0" applyFont="1" applyBorder="1" applyAlignment="1" applyProtection="1">
      <alignment horizontal="center" vertical="center"/>
      <protection locked="0"/>
    </xf>
    <xf numFmtId="5" fontId="29" fillId="0" borderId="2" xfId="0" applyNumberFormat="1" applyFont="1" applyBorder="1" applyAlignment="1">
      <alignment horizontal="center" vertical="center" shrinkToFit="1"/>
    </xf>
    <xf numFmtId="5" fontId="29" fillId="0" borderId="18" xfId="0" applyNumberFormat="1" applyFont="1" applyBorder="1" applyAlignment="1">
      <alignment horizontal="center" vertical="center" shrinkToFit="1"/>
    </xf>
    <xf numFmtId="5" fontId="29" fillId="0" borderId="9" xfId="0" applyNumberFormat="1" applyFont="1" applyBorder="1" applyAlignment="1">
      <alignment horizontal="center" vertical="center" shrinkToFit="1"/>
    </xf>
    <xf numFmtId="5" fontId="29" fillId="0" borderId="19" xfId="0" applyNumberFormat="1" applyFont="1" applyBorder="1" applyAlignment="1">
      <alignment horizontal="center" vertical="center" shrinkToFit="1"/>
    </xf>
    <xf numFmtId="178" fontId="12" fillId="0" borderId="11" xfId="0" applyNumberFormat="1" applyFont="1" applyBorder="1" applyAlignment="1">
      <alignment horizontal="center" vertical="center" shrinkToFit="1"/>
    </xf>
    <xf numFmtId="178" fontId="12" fillId="0" borderId="17" xfId="0" applyNumberFormat="1" applyFont="1" applyBorder="1" applyAlignment="1">
      <alignment horizontal="center" vertical="center" shrinkToFit="1"/>
    </xf>
    <xf numFmtId="0" fontId="31" fillId="2" borderId="12" xfId="0" applyFont="1" applyFill="1" applyBorder="1" applyAlignment="1">
      <alignment horizontal="center" vertical="center" shrinkToFit="1"/>
    </xf>
    <xf numFmtId="0" fontId="31" fillId="2" borderId="10" xfId="0" applyFont="1" applyFill="1" applyBorder="1" applyAlignment="1">
      <alignment horizontal="center" vertical="center" shrinkToFit="1"/>
    </xf>
    <xf numFmtId="0" fontId="31" fillId="2" borderId="41" xfId="0" applyFont="1" applyFill="1" applyBorder="1" applyAlignment="1">
      <alignment horizontal="center" vertical="center" shrinkToFit="1"/>
    </xf>
    <xf numFmtId="0" fontId="31" fillId="2" borderId="59" xfId="0" applyFont="1" applyFill="1" applyBorder="1" applyAlignment="1">
      <alignment horizontal="center" vertical="center" shrinkToFit="1"/>
    </xf>
    <xf numFmtId="0" fontId="31" fillId="2" borderId="1" xfId="0" applyFont="1" applyFill="1" applyBorder="1" applyAlignment="1">
      <alignment horizontal="center" vertical="center" shrinkToFit="1"/>
    </xf>
    <xf numFmtId="0" fontId="31" fillId="2" borderId="14" xfId="0" applyFont="1" applyFill="1" applyBorder="1" applyAlignment="1">
      <alignment horizontal="center" vertical="center" shrinkToFit="1"/>
    </xf>
    <xf numFmtId="0" fontId="0" fillId="0" borderId="10" xfId="0" applyBorder="1" applyAlignment="1">
      <alignment horizontal="center"/>
    </xf>
    <xf numFmtId="0" fontId="0" fillId="0" borderId="1" xfId="0" applyBorder="1" applyAlignment="1">
      <alignment horizontal="center"/>
    </xf>
    <xf numFmtId="0" fontId="12" fillId="0" borderId="49" xfId="0" applyFont="1" applyBorder="1" applyAlignment="1">
      <alignment horizontal="center" vertical="center"/>
    </xf>
    <xf numFmtId="0" fontId="12" fillId="0" borderId="57" xfId="0" applyFont="1" applyBorder="1" applyAlignment="1">
      <alignment horizontal="center" vertical="center"/>
    </xf>
    <xf numFmtId="0" fontId="31" fillId="2" borderId="39" xfId="0" applyFont="1" applyFill="1" applyBorder="1" applyAlignment="1">
      <alignment horizontal="center" vertical="center" shrinkToFit="1"/>
    </xf>
    <xf numFmtId="0" fontId="31" fillId="2" borderId="66" xfId="0" applyFont="1" applyFill="1" applyBorder="1" applyAlignment="1">
      <alignment horizontal="center" vertical="center" shrinkToFit="1"/>
    </xf>
    <xf numFmtId="0" fontId="31" fillId="2" borderId="52" xfId="0" applyFont="1" applyFill="1" applyBorder="1" applyAlignment="1">
      <alignment horizontal="center" vertical="center" shrinkToFit="1"/>
    </xf>
    <xf numFmtId="0" fontId="0" fillId="0" borderId="66" xfId="0" applyBorder="1" applyAlignment="1">
      <alignment horizontal="center"/>
    </xf>
    <xf numFmtId="0" fontId="12" fillId="0" borderId="31" xfId="0" applyFont="1" applyBorder="1" applyAlignment="1">
      <alignment horizontal="center" vertical="center"/>
    </xf>
    <xf numFmtId="0" fontId="6" fillId="0" borderId="1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179" fontId="22" fillId="0" borderId="12" xfId="0" applyNumberFormat="1" applyFont="1" applyBorder="1" applyAlignment="1" applyProtection="1">
      <alignment horizontal="center" vertical="center"/>
      <protection locked="0"/>
    </xf>
    <xf numFmtId="179" fontId="22" fillId="0" borderId="10" xfId="0" applyNumberFormat="1" applyFont="1" applyBorder="1" applyAlignment="1" applyProtection="1">
      <alignment horizontal="center" vertical="center"/>
      <protection locked="0"/>
    </xf>
    <xf numFmtId="179" fontId="22" fillId="0" borderId="49" xfId="0" applyNumberFormat="1" applyFont="1" applyBorder="1" applyAlignment="1" applyProtection="1">
      <alignment horizontal="center" vertical="center"/>
      <protection locked="0"/>
    </xf>
    <xf numFmtId="179" fontId="22" fillId="0" borderId="20" xfId="0" applyNumberFormat="1" applyFont="1" applyBorder="1" applyAlignment="1" applyProtection="1">
      <alignment horizontal="center" vertical="center"/>
      <protection locked="0"/>
    </xf>
    <xf numFmtId="179" fontId="22" fillId="0" borderId="21" xfId="0" applyNumberFormat="1" applyFont="1" applyBorder="1" applyAlignment="1" applyProtection="1">
      <alignment horizontal="center" vertical="center"/>
      <protection locked="0"/>
    </xf>
    <xf numFmtId="179" fontId="22" fillId="0" borderId="22" xfId="0" applyNumberFormat="1" applyFont="1" applyBorder="1" applyAlignment="1" applyProtection="1">
      <alignment horizontal="center" vertical="center"/>
      <protection locked="0"/>
    </xf>
    <xf numFmtId="0" fontId="6" fillId="0" borderId="29" xfId="0" applyFont="1" applyBorder="1" applyAlignment="1" applyProtection="1">
      <alignment horizontal="center"/>
      <protection locked="0"/>
    </xf>
    <xf numFmtId="0" fontId="6" fillId="0" borderId="31" xfId="0" applyFont="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6" fillId="0" borderId="57"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31" fillId="2" borderId="24" xfId="0" applyFont="1" applyFill="1" applyBorder="1" applyAlignment="1">
      <alignment horizontal="center" vertical="center" shrinkToFit="1"/>
    </xf>
    <xf numFmtId="0" fontId="31" fillId="2" borderId="9" xfId="0" applyFont="1" applyFill="1" applyBorder="1" applyAlignment="1">
      <alignment horizontal="center" vertical="center" shrinkToFit="1"/>
    </xf>
    <xf numFmtId="5" fontId="30" fillId="0" borderId="9" xfId="0" applyNumberFormat="1" applyFont="1" applyBorder="1" applyAlignment="1">
      <alignment horizontal="center" vertical="center"/>
    </xf>
    <xf numFmtId="5" fontId="30" fillId="0" borderId="19" xfId="0" applyNumberFormat="1" applyFont="1" applyBorder="1" applyAlignment="1">
      <alignment horizontal="center" vertical="center"/>
    </xf>
    <xf numFmtId="0" fontId="6" fillId="0" borderId="12"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6" fillId="0" borderId="49" xfId="0" applyFont="1" applyBorder="1" applyAlignment="1" applyProtection="1">
      <alignment horizontal="center" vertical="center" shrinkToFit="1"/>
      <protection locked="0"/>
    </xf>
    <xf numFmtId="0" fontId="6" fillId="0" borderId="50" xfId="0" applyFont="1" applyBorder="1" applyAlignment="1" applyProtection="1">
      <alignment horizontal="center" vertical="center" shrinkToFit="1"/>
      <protection locked="0"/>
    </xf>
    <xf numFmtId="0" fontId="6" fillId="0" borderId="0" xfId="0" applyFont="1" applyAlignment="1" applyProtection="1">
      <alignment horizontal="center" vertical="center" shrinkToFit="1"/>
      <protection locked="0"/>
    </xf>
    <xf numFmtId="0" fontId="6" fillId="0" borderId="51"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27" fillId="0" borderId="6" xfId="0" applyFont="1" applyBorder="1" applyAlignment="1" applyProtection="1">
      <alignment horizontal="center" vertical="center" shrinkToFit="1"/>
      <protection locked="0"/>
    </xf>
    <xf numFmtId="0" fontId="27" fillId="0" borderId="8" xfId="0" applyFont="1" applyBorder="1" applyAlignment="1" applyProtection="1">
      <alignment horizontal="center" vertical="center" shrinkToFit="1"/>
      <protection locked="0"/>
    </xf>
    <xf numFmtId="0" fontId="27" fillId="0" borderId="7"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179" fontId="15" fillId="0" borderId="2" xfId="0" applyNumberFormat="1" applyFont="1" applyBorder="1" applyAlignment="1">
      <alignment horizontal="left" vertical="center"/>
    </xf>
    <xf numFmtId="179" fontId="15" fillId="0" borderId="3" xfId="0" applyNumberFormat="1" applyFont="1" applyBorder="1" applyAlignment="1">
      <alignment horizontal="left" vertical="center"/>
    </xf>
    <xf numFmtId="179" fontId="15" fillId="0" borderId="9" xfId="0" applyNumberFormat="1" applyFont="1" applyBorder="1" applyAlignment="1">
      <alignment horizontal="left" vertical="center"/>
    </xf>
    <xf numFmtId="179" fontId="15" fillId="0" borderId="42" xfId="0" applyNumberFormat="1" applyFont="1" applyBorder="1" applyAlignment="1">
      <alignment horizontal="left" vertical="center"/>
    </xf>
    <xf numFmtId="179" fontId="15" fillId="0" borderId="15" xfId="0" applyNumberFormat="1" applyFont="1" applyBorder="1" applyAlignment="1">
      <alignment horizontal="left" vertical="center"/>
    </xf>
    <xf numFmtId="179" fontId="15" fillId="0" borderId="13" xfId="0" applyNumberFormat="1" applyFont="1" applyBorder="1" applyAlignment="1">
      <alignment horizontal="left" vertical="center"/>
    </xf>
    <xf numFmtId="0" fontId="9" fillId="0" borderId="45" xfId="0" applyFont="1" applyBorder="1" applyAlignment="1">
      <alignment horizontal="center" vertical="center"/>
    </xf>
    <xf numFmtId="0" fontId="9" fillId="0" borderId="44" xfId="0" applyFont="1" applyBorder="1" applyAlignment="1">
      <alignment horizontal="center" vertical="center"/>
    </xf>
    <xf numFmtId="0" fontId="9" fillId="0" borderId="25" xfId="0" applyFont="1" applyBorder="1" applyAlignment="1">
      <alignment horizontal="center" vertical="center"/>
    </xf>
    <xf numFmtId="0" fontId="9" fillId="0" borderId="18" xfId="0" applyFont="1" applyBorder="1" applyAlignment="1">
      <alignment horizontal="center" vertical="center"/>
    </xf>
    <xf numFmtId="0" fontId="9" fillId="0" borderId="24" xfId="0" applyFont="1" applyBorder="1" applyAlignment="1">
      <alignment horizontal="center" vertical="center"/>
    </xf>
    <xf numFmtId="0" fontId="9" fillId="0" borderId="19" xfId="0" applyFont="1" applyBorder="1" applyAlignment="1">
      <alignment horizontal="center" vertical="center"/>
    </xf>
    <xf numFmtId="179" fontId="19" fillId="0" borderId="14" xfId="0" applyNumberFormat="1" applyFont="1" applyBorder="1" applyAlignment="1">
      <alignment horizontal="left" vertical="center"/>
    </xf>
    <xf numFmtId="179" fontId="19" fillId="0" borderId="15" xfId="0" applyNumberFormat="1" applyFont="1" applyBorder="1" applyAlignment="1">
      <alignment horizontal="left" vertical="center"/>
    </xf>
    <xf numFmtId="179" fontId="19" fillId="0" borderId="44" xfId="0" applyNumberFormat="1" applyFont="1" applyBorder="1" applyAlignment="1">
      <alignment horizontal="left" vertical="center"/>
    </xf>
    <xf numFmtId="179" fontId="19" fillId="0" borderId="4" xfId="0" applyNumberFormat="1" applyFont="1" applyBorder="1" applyAlignment="1">
      <alignment horizontal="left" vertical="center"/>
    </xf>
    <xf numFmtId="179" fontId="19" fillId="0" borderId="2" xfId="0" applyNumberFormat="1" applyFont="1" applyBorder="1" applyAlignment="1">
      <alignment horizontal="left" vertical="center"/>
    </xf>
    <xf numFmtId="179" fontId="19" fillId="0" borderId="18" xfId="0" applyNumberFormat="1" applyFont="1" applyBorder="1" applyAlignment="1">
      <alignment horizontal="left" vertical="center"/>
    </xf>
    <xf numFmtId="179" fontId="19" fillId="0" borderId="27" xfId="0" applyNumberFormat="1" applyFont="1" applyBorder="1" applyAlignment="1">
      <alignment horizontal="left" vertical="center"/>
    </xf>
    <xf numFmtId="179" fontId="19" fillId="0" borderId="9" xfId="0" applyNumberFormat="1" applyFont="1" applyBorder="1" applyAlignment="1">
      <alignment horizontal="left" vertical="center"/>
    </xf>
    <xf numFmtId="179" fontId="19" fillId="0" borderId="19" xfId="0" applyNumberFormat="1" applyFont="1" applyBorder="1" applyAlignment="1">
      <alignment horizontal="left" vertical="center"/>
    </xf>
    <xf numFmtId="0" fontId="10" fillId="0" borderId="0" xfId="0" applyFont="1" applyAlignment="1">
      <alignment horizontal="left" vertical="center" wrapText="1"/>
    </xf>
    <xf numFmtId="0" fontId="15" fillId="0" borderId="27" xfId="0" applyFont="1" applyBorder="1" applyAlignment="1">
      <alignment horizontal="center" vertical="center"/>
    </xf>
    <xf numFmtId="0" fontId="15" fillId="0" borderId="9" xfId="0" applyFont="1" applyBorder="1" applyAlignment="1">
      <alignment horizontal="center" vertical="center"/>
    </xf>
    <xf numFmtId="178" fontId="9" fillId="0" borderId="2" xfId="0" applyNumberFormat="1" applyFont="1" applyBorder="1" applyAlignment="1">
      <alignment horizontal="right" vertical="center"/>
    </xf>
    <xf numFmtId="178" fontId="9" fillId="0" borderId="3" xfId="0" applyNumberFormat="1" applyFont="1" applyBorder="1" applyAlignment="1">
      <alignment horizontal="right" vertical="center"/>
    </xf>
    <xf numFmtId="178" fontId="9" fillId="0" borderId="9" xfId="0" applyNumberFormat="1" applyFont="1" applyBorder="1" applyAlignment="1">
      <alignment horizontal="right" vertical="center"/>
    </xf>
    <xf numFmtId="178" fontId="9" fillId="0" borderId="42" xfId="0" applyNumberFormat="1" applyFont="1" applyBorder="1" applyAlignment="1">
      <alignment horizontal="right" vertical="center"/>
    </xf>
    <xf numFmtId="178" fontId="9" fillId="0" borderId="15" xfId="0" applyNumberFormat="1" applyFont="1" applyBorder="1" applyAlignment="1">
      <alignment horizontal="right" vertical="center"/>
    </xf>
    <xf numFmtId="178" fontId="9" fillId="0" borderId="13" xfId="0" applyNumberFormat="1" applyFont="1" applyBorder="1" applyAlignment="1">
      <alignment horizontal="right" vertical="center"/>
    </xf>
    <xf numFmtId="0" fontId="15" fillId="0" borderId="4" xfId="0"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14" xfId="0" applyFont="1" applyBorder="1" applyAlignment="1">
      <alignment horizontal="center" vertical="center" shrinkToFit="1"/>
    </xf>
    <xf numFmtId="0" fontId="15" fillId="0" borderId="15" xfId="0" applyFont="1" applyBorder="1" applyAlignment="1">
      <alignment horizontal="center" vertical="center" shrinkToFit="1"/>
    </xf>
    <xf numFmtId="0" fontId="15" fillId="0" borderId="18" xfId="0" applyFont="1" applyBorder="1" applyAlignment="1">
      <alignment horizontal="center" vertical="center"/>
    </xf>
    <xf numFmtId="0" fontId="14" fillId="0" borderId="5" xfId="0" applyFont="1" applyBorder="1" applyAlignment="1">
      <alignment horizontal="center"/>
    </xf>
    <xf numFmtId="0" fontId="16" fillId="0" borderId="1" xfId="0" applyFont="1" applyBorder="1" applyAlignment="1">
      <alignment horizontal="center" vertical="center" shrinkToFit="1"/>
    </xf>
    <xf numFmtId="181" fontId="16" fillId="0" borderId="1" xfId="0" applyNumberFormat="1" applyFont="1" applyBorder="1" applyAlignment="1">
      <alignment horizontal="center" vertical="center" shrinkToFit="1"/>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3" fillId="0" borderId="5" xfId="0" applyFont="1" applyBorder="1" applyAlignment="1">
      <alignment horizontal="center" vertical="center"/>
    </xf>
    <xf numFmtId="0" fontId="34" fillId="4" borderId="0" xfId="0" applyFont="1" applyFill="1" applyAlignment="1">
      <alignment horizontal="center" vertical="center"/>
    </xf>
    <xf numFmtId="0" fontId="2" fillId="0" borderId="0" xfId="0" applyFont="1" applyAlignment="1">
      <alignment horizontal="center" vertical="center"/>
    </xf>
    <xf numFmtId="0" fontId="38" fillId="2" borderId="32" xfId="0" applyFont="1" applyFill="1" applyBorder="1" applyAlignment="1">
      <alignment horizontal="center" vertical="center" shrinkToFit="1"/>
    </xf>
    <xf numFmtId="0" fontId="38" fillId="2" borderId="33" xfId="0" applyFont="1" applyFill="1" applyBorder="1" applyAlignment="1">
      <alignment horizontal="center" vertical="center" shrinkToFit="1"/>
    </xf>
    <xf numFmtId="0" fontId="38" fillId="2" borderId="35" xfId="0" applyFont="1" applyFill="1" applyBorder="1" applyAlignment="1">
      <alignment horizontal="center" vertical="center" shrinkToFit="1"/>
    </xf>
    <xf numFmtId="0" fontId="15" fillId="0" borderId="48" xfId="0" applyFont="1" applyBorder="1" applyAlignment="1">
      <alignment horizontal="center" vertical="center"/>
    </xf>
    <xf numFmtId="0" fontId="15" fillId="0" borderId="28" xfId="0" applyFont="1" applyBorder="1" applyAlignment="1">
      <alignment horizontal="center" vertical="center"/>
    </xf>
    <xf numFmtId="0" fontId="38" fillId="2" borderId="32" xfId="0" applyFont="1" applyFill="1" applyBorder="1" applyAlignment="1">
      <alignment horizontal="center" vertical="center"/>
    </xf>
    <xf numFmtId="0" fontId="38" fillId="2" borderId="33" xfId="0" applyFont="1" applyFill="1" applyBorder="1" applyAlignment="1">
      <alignment horizontal="center" vertical="center"/>
    </xf>
    <xf numFmtId="0" fontId="38" fillId="2" borderId="35" xfId="0" applyFont="1" applyFill="1" applyBorder="1" applyAlignment="1">
      <alignment horizontal="center" vertical="center"/>
    </xf>
    <xf numFmtId="0" fontId="15" fillId="0" borderId="11" xfId="0" applyFont="1" applyBorder="1" applyAlignment="1">
      <alignment horizontal="center" vertical="center"/>
    </xf>
    <xf numFmtId="0" fontId="15" fillId="0" borderId="17" xfId="0" applyFont="1" applyBorder="1" applyAlignment="1">
      <alignment horizontal="center" vertical="center"/>
    </xf>
    <xf numFmtId="0" fontId="14" fillId="0" borderId="1" xfId="0" applyFont="1" applyBorder="1" applyAlignment="1">
      <alignment horizontal="center"/>
    </xf>
    <xf numFmtId="0" fontId="39" fillId="2" borderId="64" xfId="0" applyFont="1" applyFill="1" applyBorder="1" applyAlignment="1">
      <alignment horizontal="center" vertical="center" shrinkToFit="1"/>
    </xf>
    <xf numFmtId="0" fontId="39" fillId="2" borderId="5" xfId="0" applyFont="1" applyFill="1" applyBorder="1" applyAlignment="1">
      <alignment horizontal="center" vertical="center" shrinkToFit="1"/>
    </xf>
    <xf numFmtId="0" fontId="7" fillId="0" borderId="3" xfId="0" applyFont="1" applyBorder="1" applyAlignment="1">
      <alignment horizontal="center" vertical="center" shrinkToFit="1"/>
    </xf>
    <xf numFmtId="0" fontId="7" fillId="0" borderId="5" xfId="0" applyFont="1" applyBorder="1" applyAlignment="1">
      <alignment horizontal="center" vertical="center" shrinkToFit="1"/>
    </xf>
    <xf numFmtId="0" fontId="40" fillId="2" borderId="12" xfId="0" applyFont="1" applyFill="1" applyBorder="1" applyAlignment="1">
      <alignment horizontal="center" vertical="center" shrinkToFit="1"/>
    </xf>
    <xf numFmtId="0" fontId="40" fillId="2" borderId="10" xfId="0" applyFont="1" applyFill="1" applyBorder="1" applyAlignment="1">
      <alignment horizontal="center" vertical="center" shrinkToFit="1"/>
    </xf>
    <xf numFmtId="0" fontId="40" fillId="2" borderId="41" xfId="0" applyFont="1" applyFill="1" applyBorder="1" applyAlignment="1">
      <alignment horizontal="center" vertical="center" shrinkToFit="1"/>
    </xf>
    <xf numFmtId="0" fontId="40" fillId="2" borderId="20" xfId="0" applyFont="1" applyFill="1" applyBorder="1" applyAlignment="1">
      <alignment horizontal="center" vertical="center" shrinkToFit="1"/>
    </xf>
    <xf numFmtId="0" fontId="40" fillId="2" borderId="21" xfId="0" applyFont="1" applyFill="1" applyBorder="1" applyAlignment="1">
      <alignment horizontal="center" vertical="center" shrinkToFit="1"/>
    </xf>
    <xf numFmtId="0" fontId="40" fillId="2" borderId="53" xfId="0" applyFont="1" applyFill="1" applyBorder="1" applyAlignment="1">
      <alignment horizontal="center" vertical="center" shrinkToFit="1"/>
    </xf>
    <xf numFmtId="5" fontId="41" fillId="0" borderId="62" xfId="0" applyNumberFormat="1" applyFont="1" applyBorder="1" applyAlignment="1">
      <alignment horizontal="center" vertical="center" shrinkToFit="1"/>
    </xf>
    <xf numFmtId="5" fontId="41" fillId="0" borderId="10" xfId="0" applyNumberFormat="1" applyFont="1" applyBorder="1" applyAlignment="1">
      <alignment horizontal="center" vertical="center" shrinkToFit="1"/>
    </xf>
    <xf numFmtId="5" fontId="41" fillId="0" borderId="49" xfId="0" applyNumberFormat="1" applyFont="1" applyBorder="1" applyAlignment="1">
      <alignment horizontal="center" vertical="center" shrinkToFit="1"/>
    </xf>
    <xf numFmtId="5" fontId="41" fillId="0" borderId="47" xfId="0" applyNumberFormat="1" applyFont="1" applyBorder="1" applyAlignment="1">
      <alignment horizontal="center" vertical="center" shrinkToFit="1"/>
    </xf>
    <xf numFmtId="5" fontId="41" fillId="0" borderId="21" xfId="0" applyNumberFormat="1" applyFont="1" applyBorder="1" applyAlignment="1">
      <alignment horizontal="center" vertical="center" shrinkToFit="1"/>
    </xf>
    <xf numFmtId="5" fontId="41" fillId="0" borderId="22" xfId="0" applyNumberFormat="1" applyFont="1" applyBorder="1" applyAlignment="1">
      <alignment horizontal="center" vertical="center" shrinkToFit="1"/>
    </xf>
    <xf numFmtId="0" fontId="39" fillId="2" borderId="4" xfId="0" applyFont="1" applyFill="1" applyBorder="1" applyAlignment="1">
      <alignment horizontal="center" vertical="center" shrinkToFit="1"/>
    </xf>
    <xf numFmtId="0" fontId="7" fillId="0" borderId="30" xfId="0" applyFont="1" applyBorder="1" applyAlignment="1">
      <alignment horizontal="center" vertical="center" shrinkToFit="1"/>
    </xf>
    <xf numFmtId="0" fontId="15" fillId="0" borderId="42" xfId="0" applyFont="1" applyBorder="1" applyAlignment="1">
      <alignment horizontal="center" vertical="center"/>
    </xf>
    <xf numFmtId="0" fontId="15" fillId="0" borderId="63" xfId="0" applyFont="1" applyBorder="1" applyAlignment="1">
      <alignment horizontal="center" vertical="center"/>
    </xf>
    <xf numFmtId="0" fontId="15" fillId="0" borderId="19" xfId="0" applyFont="1" applyBorder="1" applyAlignment="1">
      <alignment horizontal="center" vertical="center"/>
    </xf>
    <xf numFmtId="0" fontId="7" fillId="0" borderId="5" xfId="0" applyFont="1" applyBorder="1" applyAlignment="1">
      <alignment horizontal="center" vertical="center"/>
    </xf>
    <xf numFmtId="0" fontId="39" fillId="2" borderId="58" xfId="0" applyFont="1" applyFill="1" applyBorder="1" applyAlignment="1">
      <alignment horizontal="center" vertical="center" shrinkToFit="1"/>
    </xf>
    <xf numFmtId="0" fontId="39" fillId="2" borderId="28" xfId="0" applyFont="1" applyFill="1" applyBorder="1" applyAlignment="1">
      <alignment horizontal="center" vertical="center" shrinkToFit="1"/>
    </xf>
    <xf numFmtId="0" fontId="7" fillId="0" borderId="48" xfId="0" applyFont="1" applyBorder="1" applyAlignment="1">
      <alignment horizontal="center" vertical="center" shrinkToFit="1"/>
    </xf>
    <xf numFmtId="0" fontId="7" fillId="0" borderId="28" xfId="0" applyFont="1" applyBorder="1" applyAlignment="1">
      <alignment horizontal="center" vertical="center" shrinkToFit="1"/>
    </xf>
    <xf numFmtId="0" fontId="40" fillId="2" borderId="6" xfId="0" applyFont="1" applyFill="1" applyBorder="1" applyAlignment="1">
      <alignment horizontal="center" vertical="center" shrinkToFit="1"/>
    </xf>
    <xf numFmtId="0" fontId="40" fillId="2" borderId="8" xfId="0" applyFont="1" applyFill="1" applyBorder="1" applyAlignment="1">
      <alignment horizontal="center" vertical="center" shrinkToFit="1"/>
    </xf>
    <xf numFmtId="0" fontId="40" fillId="2" borderId="40" xfId="0" applyFont="1" applyFill="1" applyBorder="1" applyAlignment="1">
      <alignment horizontal="center" vertical="center" shrinkToFit="1"/>
    </xf>
    <xf numFmtId="178" fontId="12" fillId="0" borderId="16" xfId="0" applyNumberFormat="1" applyFont="1" applyBorder="1" applyAlignment="1">
      <alignment horizontal="center" vertical="center" shrinkToFit="1"/>
    </xf>
    <xf numFmtId="178" fontId="12" fillId="0" borderId="8" xfId="0" applyNumberFormat="1" applyFont="1" applyBorder="1" applyAlignment="1">
      <alignment horizontal="center" vertical="center" shrinkToFit="1"/>
    </xf>
    <xf numFmtId="178" fontId="12" fillId="0" borderId="7" xfId="0" applyNumberFormat="1" applyFont="1" applyBorder="1" applyAlignment="1">
      <alignment horizontal="center" vertical="center" shrinkToFit="1"/>
    </xf>
    <xf numFmtId="0" fontId="42" fillId="2" borderId="61" xfId="0" applyFont="1" applyFill="1" applyBorder="1" applyAlignment="1">
      <alignment horizontal="center" vertical="center" shrinkToFit="1"/>
    </xf>
    <xf numFmtId="0" fontId="42" fillId="2" borderId="63" xfId="0" applyFont="1" applyFill="1" applyBorder="1" applyAlignment="1">
      <alignment horizontal="center" vertical="center" shrinkToFit="1"/>
    </xf>
    <xf numFmtId="0" fontId="42" fillId="2" borderId="27" xfId="0" applyFont="1" applyFill="1" applyBorder="1" applyAlignment="1">
      <alignment horizontal="center" vertical="center" shrinkToFit="1"/>
    </xf>
    <xf numFmtId="5" fontId="43" fillId="0" borderId="42" xfId="0" applyNumberFormat="1" applyFont="1" applyBorder="1" applyAlignment="1">
      <alignment horizontal="center" vertical="center"/>
    </xf>
    <xf numFmtId="5" fontId="43" fillId="0" borderId="63" xfId="0" applyNumberFormat="1" applyFont="1" applyBorder="1" applyAlignment="1">
      <alignment horizontal="center" vertical="center"/>
    </xf>
    <xf numFmtId="5" fontId="43" fillId="0" borderId="60" xfId="0" applyNumberFormat="1" applyFont="1" applyBorder="1" applyAlignment="1">
      <alignment horizontal="center" vertical="center"/>
    </xf>
    <xf numFmtId="0" fontId="18" fillId="2" borderId="6" xfId="0" applyFont="1" applyFill="1" applyBorder="1" applyAlignment="1">
      <alignment horizontal="center" vertical="center" shrinkToFit="1"/>
    </xf>
    <xf numFmtId="0" fontId="18" fillId="2" borderId="8" xfId="0" applyFont="1" applyFill="1" applyBorder="1" applyAlignment="1">
      <alignment horizontal="center" vertical="center" shrinkToFit="1"/>
    </xf>
    <xf numFmtId="0" fontId="18" fillId="2" borderId="40" xfId="0" applyFont="1" applyFill="1" applyBorder="1" applyAlignment="1">
      <alignment horizontal="center" vertical="center" shrinkToFit="1"/>
    </xf>
    <xf numFmtId="5" fontId="44" fillId="0" borderId="16" xfId="0" applyNumberFormat="1" applyFont="1" applyBorder="1" applyAlignment="1">
      <alignment horizontal="center" vertical="center"/>
    </xf>
    <xf numFmtId="5" fontId="44" fillId="0" borderId="8" xfId="0" applyNumberFormat="1" applyFont="1" applyBorder="1" applyAlignment="1">
      <alignment horizontal="center" vertical="center"/>
    </xf>
    <xf numFmtId="5" fontId="44" fillId="0" borderId="7" xfId="0" applyNumberFormat="1" applyFont="1" applyBorder="1" applyAlignment="1">
      <alignment horizontal="center" vertical="center"/>
    </xf>
    <xf numFmtId="0" fontId="39" fillId="2" borderId="50" xfId="0" applyFont="1" applyFill="1" applyBorder="1" applyAlignment="1">
      <alignment horizontal="center" vertical="center" shrinkToFit="1"/>
    </xf>
    <xf numFmtId="0" fontId="39" fillId="2" borderId="56" xfId="0" applyFont="1" applyFill="1" applyBorder="1" applyAlignment="1">
      <alignment horizontal="center" vertical="center" shrinkToFit="1"/>
    </xf>
    <xf numFmtId="0" fontId="39" fillId="2" borderId="20" xfId="0" applyFont="1" applyFill="1" applyBorder="1" applyAlignment="1">
      <alignment horizontal="center" vertical="center" shrinkToFit="1"/>
    </xf>
    <xf numFmtId="0" fontId="39" fillId="2" borderId="53" xfId="0" applyFont="1" applyFill="1" applyBorder="1" applyAlignment="1">
      <alignment horizontal="center" vertical="center" shrinkToFit="1"/>
    </xf>
    <xf numFmtId="0" fontId="11" fillId="0" borderId="0" xfId="0" applyFont="1" applyAlignment="1">
      <alignment horizontal="center" vertical="center" shrinkToFit="1"/>
    </xf>
    <xf numFmtId="0" fontId="11" fillId="0" borderId="51"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0" fontId="42" fillId="2" borderId="58" xfId="0" applyFont="1" applyFill="1" applyBorder="1" applyAlignment="1">
      <alignment horizontal="center" vertical="center" shrinkToFit="1"/>
    </xf>
    <xf numFmtId="0" fontId="42" fillId="2" borderId="28" xfId="0" applyFont="1" applyFill="1" applyBorder="1" applyAlignment="1">
      <alignment horizontal="center" vertical="center" shrinkToFit="1"/>
    </xf>
    <xf numFmtId="0" fontId="42" fillId="2" borderId="26" xfId="0" applyFont="1" applyFill="1" applyBorder="1" applyAlignment="1">
      <alignment horizontal="center" vertical="center" shrinkToFit="1"/>
    </xf>
    <xf numFmtId="5" fontId="43" fillId="0" borderId="48" xfId="0" applyNumberFormat="1" applyFont="1" applyBorder="1" applyAlignment="1">
      <alignment horizontal="center" vertical="center"/>
    </xf>
    <xf numFmtId="5" fontId="43" fillId="0" borderId="28" xfId="0" applyNumberFormat="1" applyFont="1" applyBorder="1" applyAlignment="1">
      <alignment horizontal="center" vertical="center"/>
    </xf>
    <xf numFmtId="5" fontId="43" fillId="0" borderId="29" xfId="0" applyNumberFormat="1" applyFont="1" applyBorder="1" applyAlignment="1">
      <alignment horizontal="center" vertical="center"/>
    </xf>
    <xf numFmtId="0" fontId="42" fillId="2" borderId="64" xfId="0" applyFont="1" applyFill="1" applyBorder="1" applyAlignment="1">
      <alignment horizontal="center" vertical="center" shrinkToFit="1"/>
    </xf>
    <xf numFmtId="0" fontId="42" fillId="2" borderId="5" xfId="0" applyFont="1" applyFill="1" applyBorder="1" applyAlignment="1">
      <alignment horizontal="center" vertical="center" shrinkToFit="1"/>
    </xf>
    <xf numFmtId="0" fontId="42" fillId="2" borderId="4" xfId="0" applyFont="1" applyFill="1" applyBorder="1" applyAlignment="1">
      <alignment horizontal="center" vertical="center" shrinkToFit="1"/>
    </xf>
    <xf numFmtId="5" fontId="43" fillId="0" borderId="3" xfId="0" applyNumberFormat="1" applyFont="1" applyBorder="1" applyAlignment="1">
      <alignment horizontal="center" vertical="center"/>
    </xf>
    <xf numFmtId="5" fontId="43" fillId="0" borderId="5" xfId="0" applyNumberFormat="1" applyFont="1" applyBorder="1" applyAlignment="1">
      <alignment horizontal="center" vertical="center"/>
    </xf>
    <xf numFmtId="5" fontId="43" fillId="0" borderId="30" xfId="0" applyNumberFormat="1" applyFont="1" applyBorder="1" applyAlignment="1">
      <alignment horizontal="center" vertical="center"/>
    </xf>
    <xf numFmtId="0" fontId="6" fillId="0" borderId="25" xfId="0" applyFont="1" applyBorder="1" applyAlignment="1" applyProtection="1">
      <alignment horizontal="center" vertical="center" shrinkToFit="1"/>
      <protection locked="0"/>
    </xf>
    <xf numFmtId="0" fontId="6" fillId="0" borderId="18" xfId="0" applyFont="1" applyBorder="1" applyAlignment="1" applyProtection="1">
      <alignment horizontal="center" vertical="center" shrinkToFit="1"/>
      <protection locked="0"/>
    </xf>
    <xf numFmtId="179" fontId="27" fillId="0" borderId="40" xfId="0" applyNumberFormat="1"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27" fillId="0" borderId="21" xfId="0" applyFont="1" applyBorder="1" applyAlignment="1" applyProtection="1">
      <alignment horizontal="center" vertical="center" shrinkToFit="1"/>
      <protection locked="0"/>
    </xf>
    <xf numFmtId="0" fontId="23" fillId="0" borderId="4" xfId="0" applyFont="1" applyBorder="1" applyAlignment="1">
      <alignment horizontal="left" vertical="center" wrapText="1" indent="1" shrinkToFit="1"/>
    </xf>
    <xf numFmtId="0" fontId="23" fillId="0" borderId="2" xfId="0" applyFont="1" applyBorder="1" applyAlignment="1">
      <alignment horizontal="left" vertical="center" wrapText="1" indent="1" shrinkToFit="1"/>
    </xf>
    <xf numFmtId="5" fontId="21" fillId="0" borderId="3" xfId="0" applyNumberFormat="1" applyFont="1" applyBorder="1" applyAlignment="1">
      <alignment horizontal="left" vertical="center" shrinkToFit="1"/>
    </xf>
    <xf numFmtId="5" fontId="21" fillId="0" borderId="4" xfId="0" applyNumberFormat="1" applyFont="1" applyBorder="1" applyAlignment="1">
      <alignment horizontal="left" vertical="center" shrinkToFit="1"/>
    </xf>
    <xf numFmtId="179" fontId="27" fillId="0" borderId="53" xfId="0" applyNumberFormat="1" applyFont="1" applyBorder="1" applyAlignment="1" applyProtection="1">
      <alignment horizontal="center" vertical="center"/>
      <protection locked="0"/>
    </xf>
    <xf numFmtId="179" fontId="27" fillId="0" borderId="54" xfId="0" applyNumberFormat="1" applyFont="1" applyBorder="1" applyAlignment="1" applyProtection="1">
      <alignment horizontal="center" vertical="center"/>
      <protection locked="0"/>
    </xf>
    <xf numFmtId="179" fontId="27" fillId="0" borderId="47" xfId="0" applyNumberFormat="1" applyFont="1" applyBorder="1" applyAlignment="1" applyProtection="1">
      <alignment horizontal="center" vertical="center"/>
      <protection locked="0"/>
    </xf>
    <xf numFmtId="0" fontId="24" fillId="2" borderId="40" xfId="0" applyFont="1" applyFill="1" applyBorder="1" applyAlignment="1">
      <alignment horizontal="center" vertical="center"/>
    </xf>
    <xf numFmtId="0" fontId="23" fillId="0" borderId="14" xfId="0" applyFont="1" applyBorder="1" applyAlignment="1">
      <alignment horizontal="left" vertical="center" wrapText="1" shrinkToFit="1"/>
    </xf>
    <xf numFmtId="0" fontId="23" fillId="0" borderId="15" xfId="0" applyFont="1" applyBorder="1" applyAlignment="1">
      <alignment horizontal="left" vertical="center" wrapText="1" shrinkToFit="1"/>
    </xf>
    <xf numFmtId="0" fontId="23" fillId="0" borderId="2" xfId="0" applyFont="1" applyBorder="1" applyAlignment="1">
      <alignment horizontal="left" wrapText="1" indent="1" shrinkToFit="1"/>
    </xf>
    <xf numFmtId="0" fontId="23" fillId="0" borderId="27" xfId="0" applyFont="1" applyBorder="1" applyAlignment="1">
      <alignment horizontal="left" vertical="center" wrapText="1" indent="1" shrinkToFit="1"/>
    </xf>
    <xf numFmtId="0" fontId="23" fillId="0" borderId="9" xfId="0" applyFont="1" applyBorder="1" applyAlignment="1">
      <alignment horizontal="left" vertical="center" wrapText="1" indent="1" shrinkToFit="1"/>
    </xf>
    <xf numFmtId="0" fontId="23" fillId="0" borderId="9" xfId="0" applyFont="1" applyBorder="1" applyAlignment="1">
      <alignment horizontal="left" wrapText="1" indent="1" shrinkToFit="1"/>
    </xf>
    <xf numFmtId="5" fontId="21" fillId="0" borderId="42" xfId="0" applyNumberFormat="1" applyFont="1" applyBorder="1" applyAlignment="1">
      <alignment horizontal="left" vertical="center" shrinkToFit="1"/>
    </xf>
    <xf numFmtId="5" fontId="21" fillId="0" borderId="27" xfId="0" applyNumberFormat="1" applyFont="1" applyBorder="1" applyAlignment="1">
      <alignment horizontal="left" vertical="center" shrinkToFit="1"/>
    </xf>
    <xf numFmtId="0" fontId="15" fillId="0" borderId="32" xfId="0" applyFont="1" applyBorder="1" applyAlignment="1">
      <alignment horizontal="center" vertical="center"/>
    </xf>
    <xf numFmtId="0" fontId="15" fillId="0" borderId="33" xfId="0" applyFont="1" applyBorder="1" applyAlignment="1">
      <alignment horizontal="center" vertical="center"/>
    </xf>
    <xf numFmtId="178" fontId="9" fillId="0" borderId="14" xfId="0" applyNumberFormat="1" applyFont="1" applyBorder="1" applyAlignment="1">
      <alignment horizontal="right" vertical="center"/>
    </xf>
    <xf numFmtId="178" fontId="9" fillId="0" borderId="4" xfId="0" applyNumberFormat="1" applyFont="1" applyBorder="1" applyAlignment="1">
      <alignment horizontal="right" vertical="center"/>
    </xf>
    <xf numFmtId="0" fontId="15" fillId="0" borderId="32" xfId="0" applyFont="1" applyBorder="1" applyAlignment="1">
      <alignment horizontal="center" vertical="center" shrinkToFit="1"/>
    </xf>
    <xf numFmtId="0" fontId="15" fillId="0" borderId="33" xfId="0" applyFont="1" applyBorder="1" applyAlignment="1">
      <alignment horizontal="center" vertical="center" shrinkToFit="1"/>
    </xf>
    <xf numFmtId="179" fontId="15" fillId="0" borderId="14" xfId="0" applyNumberFormat="1" applyFont="1" applyBorder="1" applyAlignment="1">
      <alignment horizontal="left" vertical="center"/>
    </xf>
    <xf numFmtId="179" fontId="15" fillId="0" borderId="4" xfId="0" applyNumberFormat="1" applyFont="1" applyBorder="1" applyAlignment="1">
      <alignment horizontal="left" vertical="center"/>
    </xf>
    <xf numFmtId="0" fontId="15" fillId="0" borderId="35" xfId="0" applyFont="1" applyBorder="1" applyAlignment="1">
      <alignment horizontal="center" vertical="center"/>
    </xf>
    <xf numFmtId="178" fontId="9" fillId="0" borderId="27" xfId="0" applyNumberFormat="1" applyFont="1" applyBorder="1" applyAlignment="1">
      <alignment horizontal="right" vertical="center"/>
    </xf>
    <xf numFmtId="0" fontId="15" fillId="0" borderId="35" xfId="0" applyFont="1" applyBorder="1" applyAlignment="1">
      <alignment horizontal="center" vertical="center" shrinkToFit="1"/>
    </xf>
    <xf numFmtId="179" fontId="15" fillId="0" borderId="27" xfId="0" applyNumberFormat="1" applyFont="1" applyBorder="1" applyAlignment="1">
      <alignment horizontal="left" vertical="center"/>
    </xf>
  </cellXfs>
  <cellStyles count="2">
    <cellStyle name="パーセント" xfId="1" builtinId="5"/>
    <cellStyle name="標準" xfId="0" builtinId="0"/>
  </cellStyles>
  <dxfs count="4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B$6" lockText="1" noThreeD="1"/>
</file>

<file path=xl/ctrlProps/ctrlProp2.xml><?xml version="1.0" encoding="utf-8"?>
<formControlPr xmlns="http://schemas.microsoft.com/office/spreadsheetml/2009/9/main" objectType="CheckBox" fmlaLink="$B$7" lockText="1" noThreeD="1"/>
</file>

<file path=xl/ctrlProps/ctrlProp3.xml><?xml version="1.0" encoding="utf-8"?>
<formControlPr xmlns="http://schemas.microsoft.com/office/spreadsheetml/2009/9/main" objectType="CheckBox" fmlaLink="$B$8" lockText="1" noThreeD="1"/>
</file>

<file path=xl/ctrlProps/ctrlProp4.xml><?xml version="1.0" encoding="utf-8"?>
<formControlPr xmlns="http://schemas.microsoft.com/office/spreadsheetml/2009/9/main" objectType="CheckBox" fmlaLink="$B$9" lockText="1" noThreeD="1"/>
</file>

<file path=xl/ctrlProps/ctrlProp5.xml><?xml version="1.0" encoding="utf-8"?>
<formControlPr xmlns="http://schemas.microsoft.com/office/spreadsheetml/2009/9/main" objectType="CheckBox" fmlaLink="$G$6" lockText="1" noThreeD="1"/>
</file>

<file path=xl/ctrlProps/ctrlProp6.xml><?xml version="1.0" encoding="utf-8"?>
<formControlPr xmlns="http://schemas.microsoft.com/office/spreadsheetml/2009/9/main" objectType="CheckBox" fmlaLink="$G$7" lockText="1" noThreeD="1"/>
</file>

<file path=xl/ctrlProps/ctrlProp7.xml><?xml version="1.0" encoding="utf-8"?>
<formControlPr xmlns="http://schemas.microsoft.com/office/spreadsheetml/2009/9/main" objectType="CheckBox" fmlaLink="$G$8" lockText="1" noThreeD="1"/>
</file>

<file path=xl/ctrlProps/ctrlProp8.xml><?xml version="1.0" encoding="utf-8"?>
<formControlPr xmlns="http://schemas.microsoft.com/office/spreadsheetml/2009/9/main" objectType="CheckBox" fmlaLink="$G$9" lockText="1" noThreeD="1"/>
</file>

<file path=xl/ctrlProps/ctrlProp9.xml><?xml version="1.0" encoding="utf-8"?>
<formControlPr xmlns="http://schemas.microsoft.com/office/spreadsheetml/2009/9/main" objectType="CheckBox" fmlaLink="$H$13" lockText="1" noThreeD="1"/>
</file>

<file path=xl/ctrlProps/ctrlProp10.xml><?xml version="1.0" encoding="utf-8"?>
<formControlPr xmlns="http://schemas.microsoft.com/office/spreadsheetml/2009/9/main" objectType="CheckBox" fmlaLink="$H$14" lockText="1" noThreeD="1"/>
</file>

<file path=xl/ctrlProps/ctrlProp11.xml><?xml version="1.0" encoding="utf-8"?>
<formControlPr xmlns="http://schemas.microsoft.com/office/spreadsheetml/2009/9/main" objectType="CheckBox" fmlaLink="$M$12" lockText="1" noThreeD="1"/>
</file>

<file path=xl/ctrlProps/ctrlProp12.xml><?xml version="1.0" encoding="utf-8"?>
<formControlPr xmlns="http://schemas.microsoft.com/office/spreadsheetml/2009/9/main" objectType="CheckBox" fmlaLink="$M$13" lockText="1" noThreeD="1"/>
</file>

<file path=xl/ctrlProps/ctrlProp13.xml><?xml version="1.0" encoding="utf-8"?>
<formControlPr xmlns="http://schemas.microsoft.com/office/spreadsheetml/2009/9/main" objectType="CheckBox" fmlaLink="$M$14" lockText="1" noThreeD="1"/>
</file>

<file path=xl/ctrlProps/ctrlProp14.xml><?xml version="1.0" encoding="utf-8"?>
<formControlPr xmlns="http://schemas.microsoft.com/office/spreadsheetml/2009/9/main" objectType="CheckBox" fmlaLink="$M$15" lockText="1" noThreeD="1"/>
</file>

<file path=xl/ctrlProps/ctrlProp15.xml><?xml version="1.0" encoding="utf-8"?>
<formControlPr xmlns="http://schemas.microsoft.com/office/spreadsheetml/2009/9/main" objectType="CheckBox" fmlaLink="$H$12" lockText="1" noThreeD="1"/>
</file>

<file path=xl/ctrlProps/ctrlProp16.xml><?xml version="1.0" encoding="utf-8"?>
<formControlPr xmlns="http://schemas.microsoft.com/office/spreadsheetml/2009/9/main" objectType="CheckBox" fmlaLink="$H$15" lockText="1" noThreeD="1"/>
</file>

<file path=xl/ctrlProps/ctrlProp17.xml><?xml version="1.0" encoding="utf-8"?>
<formControlPr xmlns="http://schemas.microsoft.com/office/spreadsheetml/2009/9/main" objectType="CheckBox" fmlaLink="$H$13" lockText="1" noThreeD="1"/>
</file>

<file path=xl/ctrlProps/ctrlProp18.xml><?xml version="1.0" encoding="utf-8"?>
<formControlPr xmlns="http://schemas.microsoft.com/office/spreadsheetml/2009/9/main" objectType="CheckBox" fmlaLink="$H$14" lockText="1" noThreeD="1"/>
</file>

<file path=xl/ctrlProps/ctrlProp19.xml><?xml version="1.0" encoding="utf-8"?>
<formControlPr xmlns="http://schemas.microsoft.com/office/spreadsheetml/2009/9/main" objectType="CheckBox" fmlaLink="$M$12" lockText="1" noThreeD="1"/>
</file>

<file path=xl/ctrlProps/ctrlProp20.xml><?xml version="1.0" encoding="utf-8"?>
<formControlPr xmlns="http://schemas.microsoft.com/office/spreadsheetml/2009/9/main" objectType="CheckBox" fmlaLink="$M$13" lockText="1" noThreeD="1"/>
</file>

<file path=xl/ctrlProps/ctrlProp21.xml><?xml version="1.0" encoding="utf-8"?>
<formControlPr xmlns="http://schemas.microsoft.com/office/spreadsheetml/2009/9/main" objectType="CheckBox" fmlaLink="$M$14" lockText="1" noThreeD="1"/>
</file>

<file path=xl/ctrlProps/ctrlProp22.xml><?xml version="1.0" encoding="utf-8"?>
<formControlPr xmlns="http://schemas.microsoft.com/office/spreadsheetml/2009/9/main" objectType="CheckBox" fmlaLink="$M$15" lockText="1" noThreeD="1"/>
</file>

<file path=xl/ctrlProps/ctrlProp23.xml><?xml version="1.0" encoding="utf-8"?>
<formControlPr xmlns="http://schemas.microsoft.com/office/spreadsheetml/2009/9/main" objectType="CheckBox" fmlaLink="$H$12" lockText="1" noThreeD="1"/>
</file>

<file path=xl/ctrlProps/ctrlProp24.xml><?xml version="1.0" encoding="utf-8"?>
<formControlPr xmlns="http://schemas.microsoft.com/office/spreadsheetml/2009/9/main" objectType="CheckBox" fmlaLink="$H$15" lockText="1" noThreeD="1"/>
</file>

<file path=xl/ctrlProps/ctrlProp25.xml><?xml version="1.0" encoding="utf-8"?>
<formControlPr xmlns="http://schemas.microsoft.com/office/spreadsheetml/2009/9/main" objectType="CheckBox" fmlaLink="$H$13" lockText="1" noThreeD="1"/>
</file>

<file path=xl/ctrlProps/ctrlProp26.xml><?xml version="1.0" encoding="utf-8"?>
<formControlPr xmlns="http://schemas.microsoft.com/office/spreadsheetml/2009/9/main" objectType="CheckBox" fmlaLink="$H$14" lockText="1" noThreeD="1"/>
</file>

<file path=xl/ctrlProps/ctrlProp27.xml><?xml version="1.0" encoding="utf-8"?>
<formControlPr xmlns="http://schemas.microsoft.com/office/spreadsheetml/2009/9/main" objectType="CheckBox" fmlaLink="$M$12" lockText="1" noThreeD="1"/>
</file>

<file path=xl/ctrlProps/ctrlProp28.xml><?xml version="1.0" encoding="utf-8"?>
<formControlPr xmlns="http://schemas.microsoft.com/office/spreadsheetml/2009/9/main" objectType="CheckBox" fmlaLink="$M$13" lockText="1" noThreeD="1"/>
</file>

<file path=xl/ctrlProps/ctrlProp29.xml><?xml version="1.0" encoding="utf-8"?>
<formControlPr xmlns="http://schemas.microsoft.com/office/spreadsheetml/2009/9/main" objectType="CheckBox" fmlaLink="$M$14" lockText="1" noThreeD="1"/>
</file>

<file path=xl/ctrlProps/ctrlProp30.xml><?xml version="1.0" encoding="utf-8"?>
<formControlPr xmlns="http://schemas.microsoft.com/office/spreadsheetml/2009/9/main" objectType="CheckBox" fmlaLink="$M$15" lockText="1" noThreeD="1"/>
</file>

<file path=xl/ctrlProps/ctrlProp31.xml><?xml version="1.0" encoding="utf-8"?>
<formControlPr xmlns="http://schemas.microsoft.com/office/spreadsheetml/2009/9/main" objectType="CheckBox" fmlaLink="$H$12" lockText="1" noThreeD="1"/>
</file>

<file path=xl/ctrlProps/ctrlProp32.xml><?xml version="1.0" encoding="utf-8"?>
<formControlPr xmlns="http://schemas.microsoft.com/office/spreadsheetml/2009/9/main" objectType="CheckBox" fmlaLink="$H$15" lockText="1" noThreeD="1"/>
</file>

<file path=xl/ctrlProps/ctrlProp33.xml><?xml version="1.0" encoding="utf-8"?>
<formControlPr xmlns="http://schemas.microsoft.com/office/spreadsheetml/2009/9/main" objectType="CheckBox" fmlaLink="$H$13" lockText="1" noThreeD="1"/>
</file>

<file path=xl/ctrlProps/ctrlProp34.xml><?xml version="1.0" encoding="utf-8"?>
<formControlPr xmlns="http://schemas.microsoft.com/office/spreadsheetml/2009/9/main" objectType="CheckBox" fmlaLink="$H$14" lockText="1" noThreeD="1"/>
</file>

<file path=xl/ctrlProps/ctrlProp35.xml><?xml version="1.0" encoding="utf-8"?>
<formControlPr xmlns="http://schemas.microsoft.com/office/spreadsheetml/2009/9/main" objectType="CheckBox" fmlaLink="$M$12" lockText="1" noThreeD="1"/>
</file>

<file path=xl/ctrlProps/ctrlProp36.xml><?xml version="1.0" encoding="utf-8"?>
<formControlPr xmlns="http://schemas.microsoft.com/office/spreadsheetml/2009/9/main" objectType="CheckBox" fmlaLink="$M$13" lockText="1" noThreeD="1"/>
</file>

<file path=xl/ctrlProps/ctrlProp37.xml><?xml version="1.0" encoding="utf-8"?>
<formControlPr xmlns="http://schemas.microsoft.com/office/spreadsheetml/2009/9/main" objectType="CheckBox" fmlaLink="$M$14" lockText="1" noThreeD="1"/>
</file>

<file path=xl/ctrlProps/ctrlProp38.xml><?xml version="1.0" encoding="utf-8"?>
<formControlPr xmlns="http://schemas.microsoft.com/office/spreadsheetml/2009/9/main" objectType="CheckBox" fmlaLink="$M$15" lockText="1" noThreeD="1"/>
</file>

<file path=xl/ctrlProps/ctrlProp39.xml><?xml version="1.0" encoding="utf-8"?>
<formControlPr xmlns="http://schemas.microsoft.com/office/spreadsheetml/2009/9/main" objectType="CheckBox" fmlaLink="$H$12" lockText="1" noThreeD="1"/>
</file>

<file path=xl/ctrlProps/ctrlProp40.xml><?xml version="1.0" encoding="utf-8"?>
<formControlPr xmlns="http://schemas.microsoft.com/office/spreadsheetml/2009/9/main" objectType="CheckBox" fmlaLink="$H$15" lockText="1" noThreeD="1"/>
</file>

<file path=xl/ctrlProps/ctrlProp41.xml><?xml version="1.0" encoding="utf-8"?>
<formControlPr xmlns="http://schemas.microsoft.com/office/spreadsheetml/2009/9/main" objectType="CheckBox" fmlaLink="$H$13" lockText="1" noThreeD="1"/>
</file>

<file path=xl/ctrlProps/ctrlProp42.xml><?xml version="1.0" encoding="utf-8"?>
<formControlPr xmlns="http://schemas.microsoft.com/office/spreadsheetml/2009/9/main" objectType="CheckBox" fmlaLink="$H$14" lockText="1" noThreeD="1"/>
</file>

<file path=xl/ctrlProps/ctrlProp43.xml><?xml version="1.0" encoding="utf-8"?>
<formControlPr xmlns="http://schemas.microsoft.com/office/spreadsheetml/2009/9/main" objectType="CheckBox" fmlaLink="$M$12" lockText="1" noThreeD="1"/>
</file>

<file path=xl/ctrlProps/ctrlProp44.xml><?xml version="1.0" encoding="utf-8"?>
<formControlPr xmlns="http://schemas.microsoft.com/office/spreadsheetml/2009/9/main" objectType="CheckBox" fmlaLink="$M$13" lockText="1" noThreeD="1"/>
</file>

<file path=xl/ctrlProps/ctrlProp45.xml><?xml version="1.0" encoding="utf-8"?>
<formControlPr xmlns="http://schemas.microsoft.com/office/spreadsheetml/2009/9/main" objectType="CheckBox" fmlaLink="$M$14" lockText="1" noThreeD="1"/>
</file>

<file path=xl/ctrlProps/ctrlProp46.xml><?xml version="1.0" encoding="utf-8"?>
<formControlPr xmlns="http://schemas.microsoft.com/office/spreadsheetml/2009/9/main" objectType="CheckBox" fmlaLink="$M$15" lockText="1" noThreeD="1"/>
</file>

<file path=xl/ctrlProps/ctrlProp47.xml><?xml version="1.0" encoding="utf-8"?>
<formControlPr xmlns="http://schemas.microsoft.com/office/spreadsheetml/2009/9/main" objectType="CheckBox" fmlaLink="$H$12" lockText="1" noThreeD="1"/>
</file>

<file path=xl/ctrlProps/ctrlProp48.xml><?xml version="1.0" encoding="utf-8"?>
<formControlPr xmlns="http://schemas.microsoft.com/office/spreadsheetml/2009/9/main" objectType="CheckBox" fmlaLink="$H$1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213360</xdr:colOff>
          <xdr:row>6</xdr:row>
          <xdr:rowOff>99060</xdr:rowOff>
        </xdr:from>
        <xdr:to>
          <xdr:col>2</xdr:col>
          <xdr:colOff>7620</xdr:colOff>
          <xdr:row>6</xdr:row>
          <xdr:rowOff>274320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7</xdr:row>
          <xdr:rowOff>106680</xdr:rowOff>
        </xdr:from>
        <xdr:to>
          <xdr:col>2</xdr:col>
          <xdr:colOff>7620</xdr:colOff>
          <xdr:row>7</xdr:row>
          <xdr:rowOff>297180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220980</xdr:colOff>
          <xdr:row>5</xdr:row>
          <xdr:rowOff>30480</xdr:rowOff>
        </xdr:from>
        <xdr:to>
          <xdr:col>7</xdr:col>
          <xdr:colOff>45720</xdr:colOff>
          <xdr:row>5</xdr:row>
          <xdr:rowOff>327660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220980</xdr:colOff>
          <xdr:row>6</xdr:row>
          <xdr:rowOff>83820</xdr:rowOff>
        </xdr:from>
        <xdr:to>
          <xdr:col>7</xdr:col>
          <xdr:colOff>45720</xdr:colOff>
          <xdr:row>6</xdr:row>
          <xdr:rowOff>327660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220980</xdr:colOff>
          <xdr:row>7</xdr:row>
          <xdr:rowOff>68580</xdr:rowOff>
        </xdr:from>
        <xdr:to>
          <xdr:col>7</xdr:col>
          <xdr:colOff>45720</xdr:colOff>
          <xdr:row>7</xdr:row>
          <xdr:rowOff>373380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220980</xdr:colOff>
          <xdr:row>8</xdr:row>
          <xdr:rowOff>99060</xdr:rowOff>
        </xdr:from>
        <xdr:to>
          <xdr:col>7</xdr:col>
          <xdr:colOff>45720</xdr:colOff>
          <xdr:row>8</xdr:row>
          <xdr:rowOff>350520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5</xdr:row>
          <xdr:rowOff>76200</xdr:rowOff>
        </xdr:from>
        <xdr:to>
          <xdr:col>2</xdr:col>
          <xdr:colOff>7620</xdr:colOff>
          <xdr:row>5</xdr:row>
          <xdr:rowOff>327660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8</xdr:row>
          <xdr:rowOff>106680</xdr:rowOff>
        </xdr:from>
        <xdr:to>
          <xdr:col>2</xdr:col>
          <xdr:colOff>7620</xdr:colOff>
          <xdr:row>8</xdr:row>
          <xdr:rowOff>297180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213360</xdr:colOff>
          <xdr:row>12</xdr:row>
          <xdr:rowOff>99060</xdr:rowOff>
        </xdr:from>
        <xdr:to>
          <xdr:col>8</xdr:col>
          <xdr:colOff>22860</xdr:colOff>
          <xdr:row>12</xdr:row>
          <xdr:rowOff>289560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13</xdr:row>
          <xdr:rowOff>106680</xdr:rowOff>
        </xdr:from>
        <xdr:to>
          <xdr:col>8</xdr:col>
          <xdr:colOff>22860</xdr:colOff>
          <xdr:row>13</xdr:row>
          <xdr:rowOff>289560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11</xdr:row>
          <xdr:rowOff>30480</xdr:rowOff>
        </xdr:from>
        <xdr:to>
          <xdr:col>13</xdr:col>
          <xdr:colOff>60960</xdr:colOff>
          <xdr:row>12</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12</xdr:row>
          <xdr:rowOff>83820</xdr:rowOff>
        </xdr:from>
        <xdr:to>
          <xdr:col>13</xdr:col>
          <xdr:colOff>60960</xdr:colOff>
          <xdr:row>13</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13</xdr:row>
          <xdr:rowOff>68580</xdr:rowOff>
        </xdr:from>
        <xdr:to>
          <xdr:col>13</xdr:col>
          <xdr:colOff>60960</xdr:colOff>
          <xdr:row>14</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14</xdr:row>
          <xdr:rowOff>99060</xdr:rowOff>
        </xdr:from>
        <xdr:to>
          <xdr:col>13</xdr:col>
          <xdr:colOff>60960</xdr:colOff>
          <xdr:row>14</xdr:row>
          <xdr:rowOff>365760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11</xdr:row>
          <xdr:rowOff>76200</xdr:rowOff>
        </xdr:from>
        <xdr:to>
          <xdr:col>8</xdr:col>
          <xdr:colOff>22860</xdr:colOff>
          <xdr:row>12</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14</xdr:row>
          <xdr:rowOff>106680</xdr:rowOff>
        </xdr:from>
        <xdr:to>
          <xdr:col>8</xdr:col>
          <xdr:colOff>22860</xdr:colOff>
          <xdr:row>14</xdr:row>
          <xdr:rowOff>289560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0</xdr:colOff>
      <xdr:row>40</xdr:row>
      <xdr:rowOff>0</xdr:rowOff>
    </xdr:from>
    <xdr:to>
      <xdr:col>10</xdr:col>
      <xdr:colOff>59871</xdr:colOff>
      <xdr:row>41</xdr:row>
      <xdr:rowOff>47172</xdr:rowOff>
    </xdr:to>
    <xdr:sp macro="" textlink="">
      <xdr:nvSpPr>
        <xdr:cNvPr id="2" name="フレーム 1">
          <a:extLst>
            <a:ext uri="{FF2B5EF4-FFF2-40B4-BE49-F238E27FC236}">
              <a16:creationId xmlns:a16="http://schemas.microsoft.com/office/drawing/2014/main" id="{FD34BFD1-D4A1-4D73-917F-73F49905E85A}"/>
            </a:ext>
          </a:extLst>
        </xdr:cNvPr>
        <xdr:cNvSpPr/>
      </xdr:nvSpPr>
      <xdr:spPr>
        <a:xfrm>
          <a:off x="4251960" y="11330940"/>
          <a:ext cx="2162991"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508000</xdr:colOff>
      <xdr:row>39</xdr:row>
      <xdr:rowOff>330200</xdr:rowOff>
    </xdr:from>
    <xdr:to>
      <xdr:col>19</xdr:col>
      <xdr:colOff>76200</xdr:colOff>
      <xdr:row>41</xdr:row>
      <xdr:rowOff>21772</xdr:rowOff>
    </xdr:to>
    <xdr:sp macro="" textlink="">
      <xdr:nvSpPr>
        <xdr:cNvPr id="3" name="フレーム 2">
          <a:extLst>
            <a:ext uri="{FF2B5EF4-FFF2-40B4-BE49-F238E27FC236}">
              <a16:creationId xmlns:a16="http://schemas.microsoft.com/office/drawing/2014/main" id="{7D281E27-C83B-46A7-84D4-E23A7E6DE2E2}"/>
            </a:ext>
          </a:extLst>
        </xdr:cNvPr>
        <xdr:cNvSpPr/>
      </xdr:nvSpPr>
      <xdr:spPr>
        <a:xfrm>
          <a:off x="10634980" y="11303000"/>
          <a:ext cx="139700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584200</xdr:colOff>
      <xdr:row>39</xdr:row>
      <xdr:rowOff>330200</xdr:rowOff>
    </xdr:from>
    <xdr:to>
      <xdr:col>22</xdr:col>
      <xdr:colOff>596900</xdr:colOff>
      <xdr:row>41</xdr:row>
      <xdr:rowOff>21772</xdr:rowOff>
    </xdr:to>
    <xdr:sp macro="" textlink="">
      <xdr:nvSpPr>
        <xdr:cNvPr id="4" name="フレーム 3">
          <a:extLst>
            <a:ext uri="{FF2B5EF4-FFF2-40B4-BE49-F238E27FC236}">
              <a16:creationId xmlns:a16="http://schemas.microsoft.com/office/drawing/2014/main" id="{8F9A00ED-1475-43E5-8D5C-F39FFEC0B9E0}"/>
            </a:ext>
          </a:extLst>
        </xdr:cNvPr>
        <xdr:cNvSpPr/>
      </xdr:nvSpPr>
      <xdr:spPr>
        <a:xfrm>
          <a:off x="12539980" y="11303000"/>
          <a:ext cx="203962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24</xdr:col>
      <xdr:colOff>12700</xdr:colOff>
      <xdr:row>39</xdr:row>
      <xdr:rowOff>317500</xdr:rowOff>
    </xdr:from>
    <xdr:to>
      <xdr:col>25</xdr:col>
      <xdr:colOff>63500</xdr:colOff>
      <xdr:row>41</xdr:row>
      <xdr:rowOff>9072</xdr:rowOff>
    </xdr:to>
    <xdr:sp macro="" textlink="">
      <xdr:nvSpPr>
        <xdr:cNvPr id="5" name="フレーム 4">
          <a:extLst>
            <a:ext uri="{FF2B5EF4-FFF2-40B4-BE49-F238E27FC236}">
              <a16:creationId xmlns:a16="http://schemas.microsoft.com/office/drawing/2014/main" id="{AACA3EF7-097B-4146-9106-65953EF9E0B7}"/>
            </a:ext>
          </a:extLst>
        </xdr:cNvPr>
        <xdr:cNvSpPr/>
      </xdr:nvSpPr>
      <xdr:spPr>
        <a:xfrm>
          <a:off x="15214600" y="11290300"/>
          <a:ext cx="93472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368300</xdr:colOff>
      <xdr:row>41</xdr:row>
      <xdr:rowOff>47172</xdr:rowOff>
    </xdr:from>
    <xdr:to>
      <xdr:col>8</xdr:col>
      <xdr:colOff>391886</xdr:colOff>
      <xdr:row>42</xdr:row>
      <xdr:rowOff>495300</xdr:rowOff>
    </xdr:to>
    <xdr:cxnSp macro="">
      <xdr:nvCxnSpPr>
        <xdr:cNvPr id="6" name="直線矢印コネクタ 5">
          <a:extLst>
            <a:ext uri="{FF2B5EF4-FFF2-40B4-BE49-F238E27FC236}">
              <a16:creationId xmlns:a16="http://schemas.microsoft.com/office/drawing/2014/main" id="{6D0E06CB-BF66-404A-B8D3-14936571F321}"/>
            </a:ext>
          </a:extLst>
        </xdr:cNvPr>
        <xdr:cNvCxnSpPr>
          <a:cxnSpLocks/>
          <a:endCxn id="2" idx="2"/>
        </xdr:cNvCxnSpPr>
      </xdr:nvCxnSpPr>
      <xdr:spPr>
        <a:xfrm flipV="1">
          <a:off x="5306060" y="11888652"/>
          <a:ext cx="23586" cy="958668"/>
        </a:xfrm>
        <a:prstGeom prst="straightConnector1">
          <a:avLst/>
        </a:prstGeom>
        <a:ln w="50800" cmpd="sng">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596900</xdr:colOff>
      <xdr:row>41</xdr:row>
      <xdr:rowOff>21772</xdr:rowOff>
    </xdr:from>
    <xdr:to>
      <xdr:col>18</xdr:col>
      <xdr:colOff>25400</xdr:colOff>
      <xdr:row>47</xdr:row>
      <xdr:rowOff>0</xdr:rowOff>
    </xdr:to>
    <xdr:cxnSp macro="">
      <xdr:nvCxnSpPr>
        <xdr:cNvPr id="7" name="直線矢印コネクタ 6">
          <a:extLst>
            <a:ext uri="{FF2B5EF4-FFF2-40B4-BE49-F238E27FC236}">
              <a16:creationId xmlns:a16="http://schemas.microsoft.com/office/drawing/2014/main" id="{C185DB48-7638-40AF-BCF8-AB50B86D5922}"/>
            </a:ext>
          </a:extLst>
        </xdr:cNvPr>
        <xdr:cNvCxnSpPr>
          <a:endCxn id="3" idx="2"/>
        </xdr:cNvCxnSpPr>
      </xdr:nvCxnSpPr>
      <xdr:spPr>
        <a:xfrm flipH="1" flipV="1">
          <a:off x="11333480" y="11863252"/>
          <a:ext cx="38100" cy="3041468"/>
        </a:xfrm>
        <a:prstGeom prst="straightConnector1">
          <a:avLst/>
        </a:prstGeom>
        <a:ln w="508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283029</xdr:colOff>
      <xdr:row>41</xdr:row>
      <xdr:rowOff>47172</xdr:rowOff>
    </xdr:from>
    <xdr:to>
      <xdr:col>21</xdr:col>
      <xdr:colOff>304800</xdr:colOff>
      <xdr:row>48</xdr:row>
      <xdr:rowOff>50800</xdr:rowOff>
    </xdr:to>
    <xdr:cxnSp macro="">
      <xdr:nvCxnSpPr>
        <xdr:cNvPr id="8" name="直線矢印コネクタ 7">
          <a:extLst>
            <a:ext uri="{FF2B5EF4-FFF2-40B4-BE49-F238E27FC236}">
              <a16:creationId xmlns:a16="http://schemas.microsoft.com/office/drawing/2014/main" id="{4A2BC9B0-28DF-4A53-A38A-A58AE2298FE3}"/>
            </a:ext>
          </a:extLst>
        </xdr:cNvPr>
        <xdr:cNvCxnSpPr>
          <a:cxnSpLocks/>
        </xdr:cNvCxnSpPr>
      </xdr:nvCxnSpPr>
      <xdr:spPr>
        <a:xfrm flipH="1" flipV="1">
          <a:off x="13656129" y="11888652"/>
          <a:ext cx="21771" cy="3577408"/>
        </a:xfrm>
        <a:prstGeom prst="straightConnector1">
          <a:avLst/>
        </a:prstGeom>
        <a:ln w="508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622300</xdr:colOff>
      <xdr:row>41</xdr:row>
      <xdr:rowOff>0</xdr:rowOff>
    </xdr:from>
    <xdr:to>
      <xdr:col>25</xdr:col>
      <xdr:colOff>342900</xdr:colOff>
      <xdr:row>49</xdr:row>
      <xdr:rowOff>76200</xdr:rowOff>
    </xdr:to>
    <xdr:cxnSp macro="">
      <xdr:nvCxnSpPr>
        <xdr:cNvPr id="9" name="直線矢印コネクタ 8">
          <a:extLst>
            <a:ext uri="{FF2B5EF4-FFF2-40B4-BE49-F238E27FC236}">
              <a16:creationId xmlns:a16="http://schemas.microsoft.com/office/drawing/2014/main" id="{3F7D0F6F-FF11-45F4-B384-D17D58BAA26A}"/>
            </a:ext>
          </a:extLst>
        </xdr:cNvPr>
        <xdr:cNvCxnSpPr>
          <a:cxnSpLocks/>
        </xdr:cNvCxnSpPr>
      </xdr:nvCxnSpPr>
      <xdr:spPr>
        <a:xfrm flipH="1" flipV="1">
          <a:off x="15824200" y="11841480"/>
          <a:ext cx="604520" cy="4160520"/>
        </a:xfrm>
        <a:prstGeom prst="straightConnector1">
          <a:avLst/>
        </a:prstGeom>
        <a:ln w="508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315686</xdr:colOff>
      <xdr:row>63</xdr:row>
      <xdr:rowOff>119743</xdr:rowOff>
    </xdr:from>
    <xdr:to>
      <xdr:col>24</xdr:col>
      <xdr:colOff>672934</xdr:colOff>
      <xdr:row>68</xdr:row>
      <xdr:rowOff>136567</xdr:rowOff>
    </xdr:to>
    <xdr:sp macro="" textlink="">
      <xdr:nvSpPr>
        <xdr:cNvPr id="10" name="フローチャート: 代替処理 9">
          <a:extLst>
            <a:ext uri="{FF2B5EF4-FFF2-40B4-BE49-F238E27FC236}">
              <a16:creationId xmlns:a16="http://schemas.microsoft.com/office/drawing/2014/main" id="{36ABDE38-2805-4395-87FA-45E5F70B8864}"/>
            </a:ext>
          </a:extLst>
        </xdr:cNvPr>
        <xdr:cNvSpPr/>
      </xdr:nvSpPr>
      <xdr:spPr>
        <a:xfrm>
          <a:off x="5253446" y="22415863"/>
          <a:ext cx="10621388" cy="1236024"/>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8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6</xdr:col>
      <xdr:colOff>311148</xdr:colOff>
      <xdr:row>10</xdr:row>
      <xdr:rowOff>127575</xdr:rowOff>
    </xdr:from>
    <xdr:to>
      <xdr:col>7</xdr:col>
      <xdr:colOff>259919</xdr:colOff>
      <xdr:row>12</xdr:row>
      <xdr:rowOff>177189</xdr:rowOff>
    </xdr:to>
    <xdr:cxnSp macro="">
      <xdr:nvCxnSpPr>
        <xdr:cNvPr id="11" name="直線矢印コネクタ 10">
          <a:extLst>
            <a:ext uri="{FF2B5EF4-FFF2-40B4-BE49-F238E27FC236}">
              <a16:creationId xmlns:a16="http://schemas.microsoft.com/office/drawing/2014/main" id="{6E1DA628-B105-4E9E-B6C2-3C007656C053}"/>
            </a:ext>
          </a:extLst>
        </xdr:cNvPr>
        <xdr:cNvCxnSpPr/>
      </xdr:nvCxnSpPr>
      <xdr:spPr>
        <a:xfrm>
          <a:off x="3968748" y="2261175"/>
          <a:ext cx="543131" cy="552534"/>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430232</xdr:colOff>
      <xdr:row>15</xdr:row>
      <xdr:rowOff>7175</xdr:rowOff>
    </xdr:from>
    <xdr:to>
      <xdr:col>4</xdr:col>
      <xdr:colOff>481692</xdr:colOff>
      <xdr:row>17</xdr:row>
      <xdr:rowOff>22020</xdr:rowOff>
    </xdr:to>
    <xdr:sp macro="" textlink="">
      <xdr:nvSpPr>
        <xdr:cNvPr id="12" name="フローチャート: 代替処理 11">
          <a:extLst>
            <a:ext uri="{FF2B5EF4-FFF2-40B4-BE49-F238E27FC236}">
              <a16:creationId xmlns:a16="http://schemas.microsoft.com/office/drawing/2014/main" id="{9A721B18-51EA-4B91-BC4E-6177CFDC981E}"/>
            </a:ext>
          </a:extLst>
        </xdr:cNvPr>
        <xdr:cNvSpPr/>
      </xdr:nvSpPr>
      <xdr:spPr>
        <a:xfrm>
          <a:off x="430232" y="3718115"/>
          <a:ext cx="2489860" cy="35774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4</xdr:col>
      <xdr:colOff>525234</xdr:colOff>
      <xdr:row>17</xdr:row>
      <xdr:rowOff>248</xdr:rowOff>
    </xdr:from>
    <xdr:to>
      <xdr:col>8</xdr:col>
      <xdr:colOff>267936</xdr:colOff>
      <xdr:row>17</xdr:row>
      <xdr:rowOff>245671</xdr:rowOff>
    </xdr:to>
    <xdr:cxnSp macro="">
      <xdr:nvCxnSpPr>
        <xdr:cNvPr id="13" name="直線矢印コネクタ 12">
          <a:extLst>
            <a:ext uri="{FF2B5EF4-FFF2-40B4-BE49-F238E27FC236}">
              <a16:creationId xmlns:a16="http://schemas.microsoft.com/office/drawing/2014/main" id="{AAEA8DD4-15FB-47E7-A54C-FEBB9D005751}"/>
            </a:ext>
          </a:extLst>
        </xdr:cNvPr>
        <xdr:cNvCxnSpPr/>
      </xdr:nvCxnSpPr>
      <xdr:spPr>
        <a:xfrm>
          <a:off x="2963634" y="4054088"/>
          <a:ext cx="2242062" cy="2454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231320</xdr:colOff>
      <xdr:row>18</xdr:row>
      <xdr:rowOff>78427</xdr:rowOff>
    </xdr:from>
    <xdr:to>
      <xdr:col>8</xdr:col>
      <xdr:colOff>293915</xdr:colOff>
      <xdr:row>18</xdr:row>
      <xdr:rowOff>195942</xdr:rowOff>
    </xdr:to>
    <xdr:cxnSp macro="">
      <xdr:nvCxnSpPr>
        <xdr:cNvPr id="14" name="直線矢印コネクタ 13">
          <a:extLst>
            <a:ext uri="{FF2B5EF4-FFF2-40B4-BE49-F238E27FC236}">
              <a16:creationId xmlns:a16="http://schemas.microsoft.com/office/drawing/2014/main" id="{8E58B2CC-0281-4463-BF0D-3368DD1108D3}"/>
            </a:ext>
          </a:extLst>
        </xdr:cNvPr>
        <xdr:cNvCxnSpPr/>
      </xdr:nvCxnSpPr>
      <xdr:spPr>
        <a:xfrm>
          <a:off x="2669720" y="4520887"/>
          <a:ext cx="2561955" cy="1175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566599</xdr:colOff>
      <xdr:row>19</xdr:row>
      <xdr:rowOff>174171</xdr:rowOff>
    </xdr:from>
    <xdr:to>
      <xdr:col>8</xdr:col>
      <xdr:colOff>206829</xdr:colOff>
      <xdr:row>19</xdr:row>
      <xdr:rowOff>360898</xdr:rowOff>
    </xdr:to>
    <xdr:cxnSp macro="">
      <xdr:nvCxnSpPr>
        <xdr:cNvPr id="15" name="直線矢印コネクタ 14">
          <a:extLst>
            <a:ext uri="{FF2B5EF4-FFF2-40B4-BE49-F238E27FC236}">
              <a16:creationId xmlns:a16="http://schemas.microsoft.com/office/drawing/2014/main" id="{5D5448EC-52A7-4F70-99C0-938CD6BB81FD}"/>
            </a:ext>
          </a:extLst>
        </xdr:cNvPr>
        <xdr:cNvCxnSpPr/>
      </xdr:nvCxnSpPr>
      <xdr:spPr>
        <a:xfrm flipV="1">
          <a:off x="3004999" y="4997631"/>
          <a:ext cx="2139590" cy="18672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340177</xdr:colOff>
      <xdr:row>21</xdr:row>
      <xdr:rowOff>32657</xdr:rowOff>
    </xdr:from>
    <xdr:to>
      <xdr:col>8</xdr:col>
      <xdr:colOff>272143</xdr:colOff>
      <xdr:row>22</xdr:row>
      <xdr:rowOff>64573</xdr:rowOff>
    </xdr:to>
    <xdr:cxnSp macro="">
      <xdr:nvCxnSpPr>
        <xdr:cNvPr id="16" name="直線矢印コネクタ 15">
          <a:extLst>
            <a:ext uri="{FF2B5EF4-FFF2-40B4-BE49-F238E27FC236}">
              <a16:creationId xmlns:a16="http://schemas.microsoft.com/office/drawing/2014/main" id="{74776B75-0364-459D-B670-3F7D332BF4C2}"/>
            </a:ext>
          </a:extLst>
        </xdr:cNvPr>
        <xdr:cNvCxnSpPr/>
      </xdr:nvCxnSpPr>
      <xdr:spPr>
        <a:xfrm flipV="1">
          <a:off x="2778577" y="5534297"/>
          <a:ext cx="2431326" cy="3214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305541</xdr:colOff>
      <xdr:row>17</xdr:row>
      <xdr:rowOff>154628</xdr:rowOff>
    </xdr:from>
    <xdr:to>
      <xdr:col>4</xdr:col>
      <xdr:colOff>307520</xdr:colOff>
      <xdr:row>18</xdr:row>
      <xdr:rowOff>132858</xdr:rowOff>
    </xdr:to>
    <xdr:sp macro="" textlink="">
      <xdr:nvSpPr>
        <xdr:cNvPr id="17" name="フローチャート: 代替処理 16">
          <a:extLst>
            <a:ext uri="{FF2B5EF4-FFF2-40B4-BE49-F238E27FC236}">
              <a16:creationId xmlns:a16="http://schemas.microsoft.com/office/drawing/2014/main" id="{2213F3E4-5AEA-4A05-B272-33E093E8979F}"/>
            </a:ext>
          </a:extLst>
        </xdr:cNvPr>
        <xdr:cNvSpPr/>
      </xdr:nvSpPr>
      <xdr:spPr>
        <a:xfrm>
          <a:off x="305541" y="4208468"/>
          <a:ext cx="2440379" cy="366850"/>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0</xdr:col>
      <xdr:colOff>0</xdr:colOff>
      <xdr:row>18</xdr:row>
      <xdr:rowOff>326075</xdr:rowOff>
    </xdr:from>
    <xdr:to>
      <xdr:col>5</xdr:col>
      <xdr:colOff>263978</xdr:colOff>
      <xdr:row>21</xdr:row>
      <xdr:rowOff>162790</xdr:rowOff>
    </xdr:to>
    <xdr:sp macro="" textlink="">
      <xdr:nvSpPr>
        <xdr:cNvPr id="18" name="フローチャート: 代替処理 17">
          <a:extLst>
            <a:ext uri="{FF2B5EF4-FFF2-40B4-BE49-F238E27FC236}">
              <a16:creationId xmlns:a16="http://schemas.microsoft.com/office/drawing/2014/main" id="{79565FB0-AAF7-458B-9BAC-041396F282D0}"/>
            </a:ext>
          </a:extLst>
        </xdr:cNvPr>
        <xdr:cNvSpPr/>
      </xdr:nvSpPr>
      <xdr:spPr>
        <a:xfrm>
          <a:off x="0" y="4768535"/>
          <a:ext cx="3311978" cy="89589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インボイス番号が無い場合は</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「非課税事業者」と記載してください</a:t>
          </a:r>
        </a:p>
      </xdr:txBody>
    </xdr:sp>
    <xdr:clientData/>
  </xdr:twoCellAnchor>
  <xdr:twoCellAnchor>
    <xdr:from>
      <xdr:col>0</xdr:col>
      <xdr:colOff>24490</xdr:colOff>
      <xdr:row>21</xdr:row>
      <xdr:rowOff>292059</xdr:rowOff>
    </xdr:from>
    <xdr:to>
      <xdr:col>6</xdr:col>
      <xdr:colOff>42304</xdr:colOff>
      <xdr:row>25</xdr:row>
      <xdr:rowOff>101188</xdr:rowOff>
    </xdr:to>
    <xdr:sp macro="" textlink="">
      <xdr:nvSpPr>
        <xdr:cNvPr id="19" name="フローチャート: 代替処理 18">
          <a:extLst>
            <a:ext uri="{FF2B5EF4-FFF2-40B4-BE49-F238E27FC236}">
              <a16:creationId xmlns:a16="http://schemas.microsoft.com/office/drawing/2014/main" id="{33250D99-869C-4972-AF8F-A296D7B61CC9}"/>
            </a:ext>
          </a:extLst>
        </xdr:cNvPr>
        <xdr:cNvSpPr/>
      </xdr:nvSpPr>
      <xdr:spPr>
        <a:xfrm>
          <a:off x="24490" y="5793699"/>
          <a:ext cx="3675414" cy="1051189"/>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貴社住所を入力してください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店舗住所ではなく、「古物商許可証に記載されている住所」を入力してください</a:t>
          </a:r>
          <a:endPar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xdr:col>
      <xdr:colOff>324344</xdr:colOff>
      <xdr:row>4</xdr:row>
      <xdr:rowOff>87086</xdr:rowOff>
    </xdr:from>
    <xdr:to>
      <xdr:col>8</xdr:col>
      <xdr:colOff>689758</xdr:colOff>
      <xdr:row>10</xdr:row>
      <xdr:rowOff>129995</xdr:rowOff>
    </xdr:to>
    <xdr:sp macro="" textlink="">
      <xdr:nvSpPr>
        <xdr:cNvPr id="20" name="フローチャート: 代替処理 19">
          <a:extLst>
            <a:ext uri="{FF2B5EF4-FFF2-40B4-BE49-F238E27FC236}">
              <a16:creationId xmlns:a16="http://schemas.microsoft.com/office/drawing/2014/main" id="{A0E4D122-A4B9-4FAC-806D-4E1BED715D26}"/>
            </a:ext>
          </a:extLst>
        </xdr:cNvPr>
        <xdr:cNvSpPr/>
      </xdr:nvSpPr>
      <xdr:spPr>
        <a:xfrm>
          <a:off x="933944" y="1214846"/>
          <a:ext cx="4693574" cy="1048749"/>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区分及び入金方法にチェックを入れてください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チェックを入れるとグレーになります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宝飾は原則スピード入金は承っておりません</a:t>
          </a:r>
        </a:p>
      </xdr:txBody>
    </xdr:sp>
    <xdr:clientData/>
  </xdr:twoCellAnchor>
  <xdr:twoCellAnchor>
    <xdr:from>
      <xdr:col>8</xdr:col>
      <xdr:colOff>311479</xdr:colOff>
      <xdr:row>9</xdr:row>
      <xdr:rowOff>120979</xdr:rowOff>
    </xdr:from>
    <xdr:to>
      <xdr:col>12</xdr:col>
      <xdr:colOff>147202</xdr:colOff>
      <xdr:row>12</xdr:row>
      <xdr:rowOff>114051</xdr:rowOff>
    </xdr:to>
    <xdr:cxnSp macro="">
      <xdr:nvCxnSpPr>
        <xdr:cNvPr id="21" name="直線矢印コネクタ 20">
          <a:extLst>
            <a:ext uri="{FF2B5EF4-FFF2-40B4-BE49-F238E27FC236}">
              <a16:creationId xmlns:a16="http://schemas.microsoft.com/office/drawing/2014/main" id="{FD248616-3A05-4931-A375-58293F7563E1}"/>
            </a:ext>
          </a:extLst>
        </xdr:cNvPr>
        <xdr:cNvCxnSpPr/>
      </xdr:nvCxnSpPr>
      <xdr:spPr>
        <a:xfrm>
          <a:off x="5249239" y="2086939"/>
          <a:ext cx="2525583" cy="663632"/>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314942</xdr:colOff>
      <xdr:row>8</xdr:row>
      <xdr:rowOff>130628</xdr:rowOff>
    </xdr:from>
    <xdr:to>
      <xdr:col>29</xdr:col>
      <xdr:colOff>1133350</xdr:colOff>
      <xdr:row>11</xdr:row>
      <xdr:rowOff>50470</xdr:rowOff>
    </xdr:to>
    <xdr:sp macro="" textlink="">
      <xdr:nvSpPr>
        <xdr:cNvPr id="22" name="フローチャート: 代替処理 21">
          <a:extLst>
            <a:ext uri="{FF2B5EF4-FFF2-40B4-BE49-F238E27FC236}">
              <a16:creationId xmlns:a16="http://schemas.microsoft.com/office/drawing/2014/main" id="{DF50E893-D4E4-4C1B-95B9-EE0FE23A0F8E}"/>
            </a:ext>
          </a:extLst>
        </xdr:cNvPr>
        <xdr:cNvSpPr/>
      </xdr:nvSpPr>
      <xdr:spPr>
        <a:xfrm>
          <a:off x="18023822" y="1928948"/>
          <a:ext cx="2647208" cy="430382"/>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発着日を入力してください</a:t>
          </a:r>
        </a:p>
      </xdr:txBody>
    </xdr:sp>
    <xdr:clientData/>
  </xdr:twoCellAnchor>
  <xdr:twoCellAnchor>
    <xdr:from>
      <xdr:col>25</xdr:col>
      <xdr:colOff>1262742</xdr:colOff>
      <xdr:row>10</xdr:row>
      <xdr:rowOff>131618</xdr:rowOff>
    </xdr:from>
    <xdr:to>
      <xdr:col>26</xdr:col>
      <xdr:colOff>347600</xdr:colOff>
      <xdr:row>12</xdr:row>
      <xdr:rowOff>239485</xdr:rowOff>
    </xdr:to>
    <xdr:cxnSp macro="">
      <xdr:nvCxnSpPr>
        <xdr:cNvPr id="23" name="直線矢印コネクタ 22">
          <a:extLst>
            <a:ext uri="{FF2B5EF4-FFF2-40B4-BE49-F238E27FC236}">
              <a16:creationId xmlns:a16="http://schemas.microsoft.com/office/drawing/2014/main" id="{50D9227D-5F49-48F2-808F-5283A9B15312}"/>
            </a:ext>
          </a:extLst>
        </xdr:cNvPr>
        <xdr:cNvCxnSpPr/>
      </xdr:nvCxnSpPr>
      <xdr:spPr>
        <a:xfrm flipH="1">
          <a:off x="17348562" y="2265218"/>
          <a:ext cx="707918" cy="61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271401</xdr:colOff>
      <xdr:row>11</xdr:row>
      <xdr:rowOff>153884</xdr:rowOff>
    </xdr:from>
    <xdr:to>
      <xdr:col>29</xdr:col>
      <xdr:colOff>1754579</xdr:colOff>
      <xdr:row>14</xdr:row>
      <xdr:rowOff>57892</xdr:rowOff>
    </xdr:to>
    <xdr:sp macro="" textlink="">
      <xdr:nvSpPr>
        <xdr:cNvPr id="24" name="フローチャート: 代替処理 23">
          <a:extLst>
            <a:ext uri="{FF2B5EF4-FFF2-40B4-BE49-F238E27FC236}">
              <a16:creationId xmlns:a16="http://schemas.microsoft.com/office/drawing/2014/main" id="{A3F91069-89EB-4FE8-A1F5-6D0A8612FD26}"/>
            </a:ext>
          </a:extLst>
        </xdr:cNvPr>
        <xdr:cNvSpPr/>
      </xdr:nvSpPr>
      <xdr:spPr>
        <a:xfrm>
          <a:off x="17980281" y="2462744"/>
          <a:ext cx="3311978" cy="917468"/>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桁の伝票番号を入力してください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予約の場合は「</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集荷」と入力してください</a:t>
          </a:r>
        </a:p>
      </xdr:txBody>
    </xdr:sp>
    <xdr:clientData/>
  </xdr:twoCellAnchor>
  <xdr:twoCellAnchor>
    <xdr:from>
      <xdr:col>25</xdr:col>
      <xdr:colOff>1404503</xdr:colOff>
      <xdr:row>13</xdr:row>
      <xdr:rowOff>73232</xdr:rowOff>
    </xdr:from>
    <xdr:to>
      <xdr:col>26</xdr:col>
      <xdr:colOff>358486</xdr:colOff>
      <xdr:row>13</xdr:row>
      <xdr:rowOff>182089</xdr:rowOff>
    </xdr:to>
    <xdr:cxnSp macro="">
      <xdr:nvCxnSpPr>
        <xdr:cNvPr id="25" name="直線矢印コネクタ 24">
          <a:extLst>
            <a:ext uri="{FF2B5EF4-FFF2-40B4-BE49-F238E27FC236}">
              <a16:creationId xmlns:a16="http://schemas.microsoft.com/office/drawing/2014/main" id="{C8250CD9-E910-469D-B2DB-B0A70CAD54BA}"/>
            </a:ext>
          </a:extLst>
        </xdr:cNvPr>
        <xdr:cNvCxnSpPr/>
      </xdr:nvCxnSpPr>
      <xdr:spPr>
        <a:xfrm flipH="1">
          <a:off x="17490323" y="3037412"/>
          <a:ext cx="577043" cy="10885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402028</xdr:colOff>
      <xdr:row>14</xdr:row>
      <xdr:rowOff>183078</xdr:rowOff>
    </xdr:from>
    <xdr:to>
      <xdr:col>30</xdr:col>
      <xdr:colOff>602919</xdr:colOff>
      <xdr:row>18</xdr:row>
      <xdr:rowOff>271152</xdr:rowOff>
    </xdr:to>
    <xdr:sp macro="" textlink="">
      <xdr:nvSpPr>
        <xdr:cNvPr id="26" name="フローチャート: 代替処理 25">
          <a:extLst>
            <a:ext uri="{FF2B5EF4-FFF2-40B4-BE49-F238E27FC236}">
              <a16:creationId xmlns:a16="http://schemas.microsoft.com/office/drawing/2014/main" id="{F05191DF-510F-425D-A877-CADB811D4FD9}"/>
            </a:ext>
          </a:extLst>
        </xdr:cNvPr>
        <xdr:cNvSpPr/>
      </xdr:nvSpPr>
      <xdr:spPr>
        <a:xfrm>
          <a:off x="18110908" y="3505398"/>
          <a:ext cx="4140431" cy="1208214"/>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店舗番号は、おたからやナビの</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運営書類・独自広告</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事前入金明細書用</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店舗番号一覧」　を参照してください</a:t>
          </a:r>
          <a:endParaRPr kumimoji="1" lang="ja-JP" altLang="en-US"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1317171</xdr:colOff>
      <xdr:row>14</xdr:row>
      <xdr:rowOff>239485</xdr:rowOff>
    </xdr:from>
    <xdr:to>
      <xdr:col>26</xdr:col>
      <xdr:colOff>426769</xdr:colOff>
      <xdr:row>15</xdr:row>
      <xdr:rowOff>26719</xdr:rowOff>
    </xdr:to>
    <xdr:cxnSp macro="">
      <xdr:nvCxnSpPr>
        <xdr:cNvPr id="27" name="直線矢印コネクタ 26">
          <a:extLst>
            <a:ext uri="{FF2B5EF4-FFF2-40B4-BE49-F238E27FC236}">
              <a16:creationId xmlns:a16="http://schemas.microsoft.com/office/drawing/2014/main" id="{C09D1582-E85D-466A-B2F1-0A5F78D2B289}"/>
            </a:ext>
          </a:extLst>
        </xdr:cNvPr>
        <xdr:cNvCxnSpPr/>
      </xdr:nvCxnSpPr>
      <xdr:spPr>
        <a:xfrm flipH="1" flipV="1">
          <a:off x="17402991" y="3561805"/>
          <a:ext cx="732658" cy="17585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446314</xdr:colOff>
      <xdr:row>16</xdr:row>
      <xdr:rowOff>13113</xdr:rowOff>
    </xdr:from>
    <xdr:to>
      <xdr:col>26</xdr:col>
      <xdr:colOff>306778</xdr:colOff>
      <xdr:row>25</xdr:row>
      <xdr:rowOff>108857</xdr:rowOff>
    </xdr:to>
    <xdr:sp macro="" textlink="">
      <xdr:nvSpPr>
        <xdr:cNvPr id="28" name="フレーム 27">
          <a:extLst>
            <a:ext uri="{FF2B5EF4-FFF2-40B4-BE49-F238E27FC236}">
              <a16:creationId xmlns:a16="http://schemas.microsoft.com/office/drawing/2014/main" id="{0A3D4869-2C08-4441-B8F0-2A60F2977F22}"/>
            </a:ext>
          </a:extLst>
        </xdr:cNvPr>
        <xdr:cNvSpPr/>
      </xdr:nvSpPr>
      <xdr:spPr>
        <a:xfrm>
          <a:off x="11792494" y="3891693"/>
          <a:ext cx="6223164" cy="2960864"/>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433446</xdr:colOff>
      <xdr:row>19</xdr:row>
      <xdr:rowOff>4453</xdr:rowOff>
    </xdr:from>
    <xdr:to>
      <xdr:col>25</xdr:col>
      <xdr:colOff>718456</xdr:colOff>
      <xdr:row>22</xdr:row>
      <xdr:rowOff>55914</xdr:rowOff>
    </xdr:to>
    <xdr:sp macro="" textlink="">
      <xdr:nvSpPr>
        <xdr:cNvPr id="29" name="フローチャート: 代替処理 28">
          <a:extLst>
            <a:ext uri="{FF2B5EF4-FFF2-40B4-BE49-F238E27FC236}">
              <a16:creationId xmlns:a16="http://schemas.microsoft.com/office/drawing/2014/main" id="{33058952-E890-45EB-B1AA-AC03461E1BFE}"/>
            </a:ext>
          </a:extLst>
        </xdr:cNvPr>
        <xdr:cNvSpPr/>
      </xdr:nvSpPr>
      <xdr:spPr>
        <a:xfrm>
          <a:off x="13806546" y="4827913"/>
          <a:ext cx="2997730" cy="1019201"/>
        </a:xfrm>
        <a:prstGeom prst="flowChartAlternateProcess">
          <a:avLst/>
        </a:prstGeom>
        <a:solidFill>
          <a:srgbClr val="FFC000"/>
        </a:solidFill>
        <a:ln>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こちらは自動入力となりますので入力しないでください</a:t>
          </a:r>
        </a:p>
      </xdr:txBody>
    </xdr:sp>
    <xdr:clientData/>
  </xdr:twoCellAnchor>
  <xdr:twoCellAnchor>
    <xdr:from>
      <xdr:col>25</xdr:col>
      <xdr:colOff>1110588</xdr:colOff>
      <xdr:row>10</xdr:row>
      <xdr:rowOff>22761</xdr:rowOff>
    </xdr:from>
    <xdr:to>
      <xdr:col>26</xdr:col>
      <xdr:colOff>314942</xdr:colOff>
      <xdr:row>11</xdr:row>
      <xdr:rowOff>191984</xdr:rowOff>
    </xdr:to>
    <xdr:cxnSp macro="">
      <xdr:nvCxnSpPr>
        <xdr:cNvPr id="30" name="直線矢印コネクタ 29">
          <a:extLst>
            <a:ext uri="{FF2B5EF4-FFF2-40B4-BE49-F238E27FC236}">
              <a16:creationId xmlns:a16="http://schemas.microsoft.com/office/drawing/2014/main" id="{699D9381-517D-4BDF-9ABA-D8DF8F5041DA}"/>
            </a:ext>
          </a:extLst>
        </xdr:cNvPr>
        <xdr:cNvCxnSpPr/>
      </xdr:nvCxnSpPr>
      <xdr:spPr>
        <a:xfrm flipH="1">
          <a:off x="17196408" y="2156361"/>
          <a:ext cx="827414" cy="34448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553191</xdr:colOff>
      <xdr:row>35</xdr:row>
      <xdr:rowOff>101600</xdr:rowOff>
    </xdr:from>
    <xdr:to>
      <xdr:col>20</xdr:col>
      <xdr:colOff>467096</xdr:colOff>
      <xdr:row>37</xdr:row>
      <xdr:rowOff>434439</xdr:rowOff>
    </xdr:to>
    <xdr:sp macro="" textlink="">
      <xdr:nvSpPr>
        <xdr:cNvPr id="31" name="フローチャート: 代替処理 30">
          <a:extLst>
            <a:ext uri="{FF2B5EF4-FFF2-40B4-BE49-F238E27FC236}">
              <a16:creationId xmlns:a16="http://schemas.microsoft.com/office/drawing/2014/main" id="{94A96F48-3FF8-4096-9667-46DE2F917717}"/>
            </a:ext>
          </a:extLst>
        </xdr:cNvPr>
        <xdr:cNvSpPr/>
      </xdr:nvSpPr>
      <xdr:spPr>
        <a:xfrm>
          <a:off x="8820891" y="9558020"/>
          <a:ext cx="4211585" cy="1110079"/>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152400</xdr:colOff>
      <xdr:row>34</xdr:row>
      <xdr:rowOff>109847</xdr:rowOff>
    </xdr:from>
    <xdr:to>
      <xdr:col>27</xdr:col>
      <xdr:colOff>103909</xdr:colOff>
      <xdr:row>38</xdr:row>
      <xdr:rowOff>230579</xdr:rowOff>
    </xdr:to>
    <xdr:sp macro="" textlink="">
      <xdr:nvSpPr>
        <xdr:cNvPr id="32" name="フレーム 31">
          <a:extLst>
            <a:ext uri="{FF2B5EF4-FFF2-40B4-BE49-F238E27FC236}">
              <a16:creationId xmlns:a16="http://schemas.microsoft.com/office/drawing/2014/main" id="{838F9EBD-35E4-4645-9B66-1632B1E4E389}"/>
            </a:ext>
          </a:extLst>
        </xdr:cNvPr>
        <xdr:cNvSpPr/>
      </xdr:nvSpPr>
      <xdr:spPr>
        <a:xfrm>
          <a:off x="3200400" y="9253847"/>
          <a:ext cx="15221989" cy="1675212"/>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578922</xdr:colOff>
      <xdr:row>30</xdr:row>
      <xdr:rowOff>195942</xdr:rowOff>
    </xdr:from>
    <xdr:to>
      <xdr:col>22</xdr:col>
      <xdr:colOff>219693</xdr:colOff>
      <xdr:row>33</xdr:row>
      <xdr:rowOff>89064</xdr:rowOff>
    </xdr:to>
    <xdr:sp macro="" textlink="">
      <xdr:nvSpPr>
        <xdr:cNvPr id="33" name="フローチャート: 代替処理 32">
          <a:extLst>
            <a:ext uri="{FF2B5EF4-FFF2-40B4-BE49-F238E27FC236}">
              <a16:creationId xmlns:a16="http://schemas.microsoft.com/office/drawing/2014/main" id="{927EC060-7BFD-4C49-B2C4-570627986BB3}"/>
            </a:ext>
          </a:extLst>
        </xdr:cNvPr>
        <xdr:cNvSpPr/>
      </xdr:nvSpPr>
      <xdr:spPr>
        <a:xfrm>
          <a:off x="6934002" y="8227422"/>
          <a:ext cx="7268391" cy="609402"/>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9</xdr:col>
      <xdr:colOff>136071</xdr:colOff>
      <xdr:row>48</xdr:row>
      <xdr:rowOff>241301</xdr:rowOff>
    </xdr:from>
    <xdr:to>
      <xdr:col>15</xdr:col>
      <xdr:colOff>230478</xdr:colOff>
      <xdr:row>52</xdr:row>
      <xdr:rowOff>88900</xdr:rowOff>
    </xdr:to>
    <xdr:sp macro="" textlink="">
      <xdr:nvSpPr>
        <xdr:cNvPr id="34" name="フローチャート: 代替処理 33">
          <a:extLst>
            <a:ext uri="{FF2B5EF4-FFF2-40B4-BE49-F238E27FC236}">
              <a16:creationId xmlns:a16="http://schemas.microsoft.com/office/drawing/2014/main" id="{98916D67-C306-4085-9307-6453E8776112}"/>
            </a:ext>
          </a:extLst>
        </xdr:cNvPr>
        <xdr:cNvSpPr/>
      </xdr:nvSpPr>
      <xdr:spPr>
        <a:xfrm>
          <a:off x="5828211" y="15656561"/>
          <a:ext cx="3919647" cy="1889759"/>
        </a:xfrm>
        <a:prstGeom prst="flowChartAlternateProcess">
          <a:avLst/>
        </a:prstGeom>
        <a:solidFill>
          <a:srgbClr val="FFFF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latin typeface="BIZ UDゴシック" panose="020B0400000000000000" pitchFamily="49" charset="-128"/>
              <a:ea typeface="BIZ UDゴシック" panose="020B0400000000000000" pitchFamily="49" charset="-128"/>
            </a:rPr>
            <a:t>※</a:t>
          </a:r>
          <a:r>
            <a:rPr kumimoji="1" lang="ja-JP" altLang="en-US" sz="1600" b="1">
              <a:solidFill>
                <a:srgbClr val="FF0000"/>
              </a:solidFill>
              <a:latin typeface="BIZ UDゴシック" panose="020B0400000000000000" pitchFamily="49" charset="-128"/>
              <a:ea typeface="BIZ UDゴシック" panose="020B0400000000000000" pitchFamily="49" charset="-128"/>
            </a:rPr>
            <a:t>下記の列は入力しないでください</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・刻印</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・重量</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・地金</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・中石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・脇石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endParaRPr kumimoji="1" lang="en-US" altLang="ja-JP" sz="14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6</xdr:col>
      <xdr:colOff>279400</xdr:colOff>
      <xdr:row>42</xdr:row>
      <xdr:rowOff>491311</xdr:rowOff>
    </xdr:from>
    <xdr:to>
      <xdr:col>10</xdr:col>
      <xdr:colOff>406400</xdr:colOff>
      <xdr:row>43</xdr:row>
      <xdr:rowOff>444501</xdr:rowOff>
    </xdr:to>
    <xdr:sp macro="" textlink="">
      <xdr:nvSpPr>
        <xdr:cNvPr id="35" name="フローチャート: 代替処理 34">
          <a:extLst>
            <a:ext uri="{FF2B5EF4-FFF2-40B4-BE49-F238E27FC236}">
              <a16:creationId xmlns:a16="http://schemas.microsoft.com/office/drawing/2014/main" id="{EDA51395-4B32-4625-A630-CB629D47CFF5}"/>
            </a:ext>
          </a:extLst>
        </xdr:cNvPr>
        <xdr:cNvSpPr/>
      </xdr:nvSpPr>
      <xdr:spPr>
        <a:xfrm>
          <a:off x="3937000" y="12843331"/>
          <a:ext cx="2824480" cy="463730"/>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①</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商品名を入力してください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17</xdr:col>
      <xdr:colOff>9401</xdr:colOff>
      <xdr:row>48</xdr:row>
      <xdr:rowOff>17220</xdr:rowOff>
    </xdr:from>
    <xdr:to>
      <xdr:col>22</xdr:col>
      <xdr:colOff>125435</xdr:colOff>
      <xdr:row>49</xdr:row>
      <xdr:rowOff>41729</xdr:rowOff>
    </xdr:to>
    <xdr:sp macro="" textlink="">
      <xdr:nvSpPr>
        <xdr:cNvPr id="36" name="フローチャート: 代替処理 35">
          <a:extLst>
            <a:ext uri="{FF2B5EF4-FFF2-40B4-BE49-F238E27FC236}">
              <a16:creationId xmlns:a16="http://schemas.microsoft.com/office/drawing/2014/main" id="{4F1A6920-5191-44AD-BF05-AACFA3E4149E}"/>
            </a:ext>
          </a:extLst>
        </xdr:cNvPr>
        <xdr:cNvSpPr/>
      </xdr:nvSpPr>
      <xdr:spPr>
        <a:xfrm>
          <a:off x="10745981" y="15432480"/>
          <a:ext cx="3362154" cy="535049"/>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⑤</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査定日・査定員を入力してください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3629</xdr:colOff>
      <xdr:row>47</xdr:row>
      <xdr:rowOff>9072</xdr:rowOff>
    </xdr:from>
    <xdr:to>
      <xdr:col>19</xdr:col>
      <xdr:colOff>286657</xdr:colOff>
      <xdr:row>47</xdr:row>
      <xdr:rowOff>494475</xdr:rowOff>
    </xdr:to>
    <xdr:sp macro="" textlink="">
      <xdr:nvSpPr>
        <xdr:cNvPr id="37" name="フローチャート: 代替処理 36">
          <a:extLst>
            <a:ext uri="{FF2B5EF4-FFF2-40B4-BE49-F238E27FC236}">
              <a16:creationId xmlns:a16="http://schemas.microsoft.com/office/drawing/2014/main" id="{DD0F87D3-373D-489E-95AD-2A9A43B5FD32}"/>
            </a:ext>
          </a:extLst>
        </xdr:cNvPr>
        <xdr:cNvSpPr/>
      </xdr:nvSpPr>
      <xdr:spPr>
        <a:xfrm>
          <a:off x="9521009" y="14913792"/>
          <a:ext cx="2721428" cy="485403"/>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④</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査定金額を入力してください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oneCellAnchor>
    <xdr:from>
      <xdr:col>19</xdr:col>
      <xdr:colOff>419100</xdr:colOff>
      <xdr:row>46</xdr:row>
      <xdr:rowOff>114300</xdr:rowOff>
    </xdr:from>
    <xdr:ext cx="184731" cy="264560"/>
    <xdr:sp macro="" textlink="">
      <xdr:nvSpPr>
        <xdr:cNvPr id="38" name="テキスト ボックス 37">
          <a:extLst>
            <a:ext uri="{FF2B5EF4-FFF2-40B4-BE49-F238E27FC236}">
              <a16:creationId xmlns:a16="http://schemas.microsoft.com/office/drawing/2014/main" id="{EB8B25CE-D127-48D7-8283-7104939ED742}"/>
            </a:ext>
          </a:extLst>
        </xdr:cNvPr>
        <xdr:cNvSpPr txBox="1"/>
      </xdr:nvSpPr>
      <xdr:spPr>
        <a:xfrm>
          <a:off x="12374880" y="14508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xdr:col>
      <xdr:colOff>336550</xdr:colOff>
      <xdr:row>40</xdr:row>
      <xdr:rowOff>495300</xdr:rowOff>
    </xdr:from>
    <xdr:to>
      <xdr:col>10</xdr:col>
      <xdr:colOff>635000</xdr:colOff>
      <xdr:row>44</xdr:row>
      <xdr:rowOff>457200</xdr:rowOff>
    </xdr:to>
    <xdr:cxnSp macro="">
      <xdr:nvCxnSpPr>
        <xdr:cNvPr id="39" name="直線矢印コネクタ 38">
          <a:extLst>
            <a:ext uri="{FF2B5EF4-FFF2-40B4-BE49-F238E27FC236}">
              <a16:creationId xmlns:a16="http://schemas.microsoft.com/office/drawing/2014/main" id="{57FDA31F-9208-40F9-9BDB-A84493C29A6C}"/>
            </a:ext>
          </a:extLst>
        </xdr:cNvPr>
        <xdr:cNvCxnSpPr>
          <a:cxnSpLocks/>
        </xdr:cNvCxnSpPr>
      </xdr:nvCxnSpPr>
      <xdr:spPr>
        <a:xfrm flipH="1" flipV="1">
          <a:off x="6691630" y="11826240"/>
          <a:ext cx="298450" cy="2004060"/>
        </a:xfrm>
        <a:prstGeom prst="straightConnector1">
          <a:avLst/>
        </a:prstGeom>
        <a:ln w="508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457200</xdr:colOff>
      <xdr:row>41</xdr:row>
      <xdr:rowOff>50800</xdr:rowOff>
    </xdr:from>
    <xdr:to>
      <xdr:col>15</xdr:col>
      <xdr:colOff>355600</xdr:colOff>
      <xdr:row>46</xdr:row>
      <xdr:rowOff>12700</xdr:rowOff>
    </xdr:to>
    <xdr:cxnSp macro="">
      <xdr:nvCxnSpPr>
        <xdr:cNvPr id="40" name="直線矢印コネクタ 39">
          <a:extLst>
            <a:ext uri="{FF2B5EF4-FFF2-40B4-BE49-F238E27FC236}">
              <a16:creationId xmlns:a16="http://schemas.microsoft.com/office/drawing/2014/main" id="{1E4892F3-9877-45DF-8C24-35EF43550283}"/>
            </a:ext>
          </a:extLst>
        </xdr:cNvPr>
        <xdr:cNvCxnSpPr/>
      </xdr:nvCxnSpPr>
      <xdr:spPr>
        <a:xfrm flipH="1" flipV="1">
          <a:off x="7475220" y="11892280"/>
          <a:ext cx="2397760" cy="2514600"/>
        </a:xfrm>
        <a:prstGeom prst="straightConnector1">
          <a:avLst/>
        </a:prstGeom>
        <a:ln w="508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647700</xdr:colOff>
      <xdr:row>44</xdr:row>
      <xdr:rowOff>427810</xdr:rowOff>
    </xdr:from>
    <xdr:to>
      <xdr:col>12</xdr:col>
      <xdr:colOff>568545</xdr:colOff>
      <xdr:row>45</xdr:row>
      <xdr:rowOff>431521</xdr:rowOff>
    </xdr:to>
    <xdr:sp macro="" textlink="">
      <xdr:nvSpPr>
        <xdr:cNvPr id="41" name="フローチャート: 代替処理 40">
          <a:extLst>
            <a:ext uri="{FF2B5EF4-FFF2-40B4-BE49-F238E27FC236}">
              <a16:creationId xmlns:a16="http://schemas.microsoft.com/office/drawing/2014/main" id="{38A4DB9E-A174-43CA-BD2E-525E5C20255F}"/>
            </a:ext>
          </a:extLst>
        </xdr:cNvPr>
        <xdr:cNvSpPr/>
      </xdr:nvSpPr>
      <xdr:spPr>
        <a:xfrm>
          <a:off x="4899660" y="13800910"/>
          <a:ext cx="3296505" cy="514251"/>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rgbClr val="FF0000"/>
              </a:solidFill>
              <a:effectLst/>
              <a:latin typeface="BIZ UDPゴシック" panose="020B0400000000000000" pitchFamily="50" charset="-128"/>
              <a:ea typeface="BIZ UDPゴシック" panose="020B0400000000000000" pitchFamily="50" charset="-128"/>
              <a:cs typeface="+mn-cs"/>
            </a:rPr>
            <a:t>②</a:t>
          </a:r>
          <a:r>
            <a:rPr kumimoji="1" lang="ja-JP"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rPr>
            <a:t>分類（時計</a:t>
          </a:r>
          <a:r>
            <a:rPr kumimoji="1" lang="en-US"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rPr>
            <a:t>or</a:t>
          </a:r>
          <a:r>
            <a:rPr kumimoji="1" lang="ja-JP"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rPr>
            <a:t>バッグ・小物）を選択してください</a:t>
          </a:r>
          <a:endParaRPr lang="ja-JP" altLang="ja-JP" sz="1800">
            <a:solidFill>
              <a:sysClr val="windowText" lastClr="000000"/>
            </a:solidFill>
            <a:effectLst/>
            <a:latin typeface="BIZ UDPゴシック" panose="020B0400000000000000" pitchFamily="50" charset="-128"/>
            <a:ea typeface="BIZ UDPゴシック" panose="020B0400000000000000" pitchFamily="50" charset="-128"/>
          </a:endParaRPr>
        </a:p>
        <a:p>
          <a:pPr algn="l"/>
          <a:endParaRPr kumimoji="1" lang="ja-JP" altLang="en-US" sz="1600" b="1">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575129</xdr:colOff>
      <xdr:row>45</xdr:row>
      <xdr:rowOff>478972</xdr:rowOff>
    </xdr:from>
    <xdr:to>
      <xdr:col>17</xdr:col>
      <xdr:colOff>197757</xdr:colOff>
      <xdr:row>46</xdr:row>
      <xdr:rowOff>456375</xdr:rowOff>
    </xdr:to>
    <xdr:sp macro="" textlink="">
      <xdr:nvSpPr>
        <xdr:cNvPr id="42" name="フローチャート: 代替処理 41">
          <a:extLst>
            <a:ext uri="{FF2B5EF4-FFF2-40B4-BE49-F238E27FC236}">
              <a16:creationId xmlns:a16="http://schemas.microsoft.com/office/drawing/2014/main" id="{0BE60510-E3A0-4E49-AE58-889AEB390FB2}"/>
            </a:ext>
          </a:extLst>
        </xdr:cNvPr>
        <xdr:cNvSpPr/>
      </xdr:nvSpPr>
      <xdr:spPr>
        <a:xfrm>
          <a:off x="8202749" y="14362612"/>
          <a:ext cx="2731588" cy="487943"/>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rgbClr val="FF0000"/>
              </a:solidFill>
              <a:effectLst/>
              <a:latin typeface="BIZ UDPゴシック" panose="020B0400000000000000" pitchFamily="50" charset="-128"/>
              <a:ea typeface="BIZ UDPゴシック" panose="020B0400000000000000" pitchFamily="50" charset="-128"/>
              <a:cs typeface="+mn-cs"/>
            </a:rPr>
            <a:t>③</a:t>
          </a:r>
          <a:r>
            <a:rPr kumimoji="1" lang="ja-JP" altLang="ja-JP" sz="1400" b="1">
              <a:solidFill>
                <a:sysClr val="windowText" lastClr="000000"/>
              </a:solidFill>
              <a:effectLst/>
              <a:latin typeface="BIZ UDPゴシック" panose="020B0400000000000000" pitchFamily="50" charset="-128"/>
              <a:ea typeface="BIZ UDPゴシック" panose="020B0400000000000000" pitchFamily="50" charset="-128"/>
              <a:cs typeface="+mn-cs"/>
            </a:rPr>
            <a:t>数量必ず入力してください</a:t>
          </a:r>
          <a:endParaRPr lang="ja-JP" altLang="ja-JP" sz="1800">
            <a:solidFill>
              <a:sysClr val="windowText" lastClr="000000"/>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106680</xdr:colOff>
      <xdr:row>40</xdr:row>
      <xdr:rowOff>0</xdr:rowOff>
    </xdr:from>
    <xdr:to>
      <xdr:col>11</xdr:col>
      <xdr:colOff>12700</xdr:colOff>
      <xdr:row>41</xdr:row>
      <xdr:rowOff>38100</xdr:rowOff>
    </xdr:to>
    <xdr:sp macro="" textlink="">
      <xdr:nvSpPr>
        <xdr:cNvPr id="43" name="フレーム 42">
          <a:extLst>
            <a:ext uri="{FF2B5EF4-FFF2-40B4-BE49-F238E27FC236}">
              <a16:creationId xmlns:a16="http://schemas.microsoft.com/office/drawing/2014/main" id="{F665427E-FEC7-4F8A-AF7F-527499BE4A8B}"/>
            </a:ext>
          </a:extLst>
        </xdr:cNvPr>
        <xdr:cNvSpPr/>
      </xdr:nvSpPr>
      <xdr:spPr>
        <a:xfrm>
          <a:off x="6461760" y="11330940"/>
          <a:ext cx="568960" cy="548640"/>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11</xdr:col>
      <xdr:colOff>81280</xdr:colOff>
      <xdr:row>39</xdr:row>
      <xdr:rowOff>342900</xdr:rowOff>
    </xdr:from>
    <xdr:to>
      <xdr:col>12</xdr:col>
      <xdr:colOff>38100</xdr:colOff>
      <xdr:row>41</xdr:row>
      <xdr:rowOff>25400</xdr:rowOff>
    </xdr:to>
    <xdr:sp macro="" textlink="">
      <xdr:nvSpPr>
        <xdr:cNvPr id="44" name="フレーム 43">
          <a:extLst>
            <a:ext uri="{FF2B5EF4-FFF2-40B4-BE49-F238E27FC236}">
              <a16:creationId xmlns:a16="http://schemas.microsoft.com/office/drawing/2014/main" id="{648902A9-4DD8-48D1-B212-2ED322D7A692}"/>
            </a:ext>
          </a:extLst>
        </xdr:cNvPr>
        <xdr:cNvSpPr/>
      </xdr:nvSpPr>
      <xdr:spPr>
        <a:xfrm>
          <a:off x="7099300" y="11315700"/>
          <a:ext cx="566420" cy="551180"/>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23</xdr:col>
      <xdr:colOff>228600</xdr:colOff>
      <xdr:row>48</xdr:row>
      <xdr:rowOff>0</xdr:rowOff>
    </xdr:from>
    <xdr:to>
      <xdr:col>28</xdr:col>
      <xdr:colOff>508000</xdr:colOff>
      <xdr:row>49</xdr:row>
      <xdr:rowOff>355600</xdr:rowOff>
    </xdr:to>
    <xdr:sp macro="" textlink="">
      <xdr:nvSpPr>
        <xdr:cNvPr id="45" name="フローチャート: 代替処理 44">
          <a:extLst>
            <a:ext uri="{FF2B5EF4-FFF2-40B4-BE49-F238E27FC236}">
              <a16:creationId xmlns:a16="http://schemas.microsoft.com/office/drawing/2014/main" id="{03906F26-25F0-4BCC-A812-72B6696FE753}"/>
            </a:ext>
          </a:extLst>
        </xdr:cNvPr>
        <xdr:cNvSpPr/>
      </xdr:nvSpPr>
      <xdr:spPr>
        <a:xfrm>
          <a:off x="14820900" y="15415260"/>
          <a:ext cx="4615180" cy="866140"/>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rgbClr val="FF0000"/>
              </a:solidFill>
              <a:effectLst/>
              <a:latin typeface="BIZ UDPゴシック" panose="020B0400000000000000" pitchFamily="50" charset="-128"/>
              <a:ea typeface="BIZ UDPゴシック" panose="020B0400000000000000" pitchFamily="50" charset="-128"/>
              <a:cs typeface="+mn-cs"/>
            </a:rPr>
            <a:t>⑥</a:t>
          </a:r>
          <a:r>
            <a:rPr kumimoji="1" lang="ja-JP" altLang="ja-JP" sz="1400" b="1">
              <a:solidFill>
                <a:schemeClr val="tx1"/>
              </a:solidFill>
              <a:effectLst/>
              <a:latin typeface="BIZ UDPゴシック" panose="020B0400000000000000" pitchFamily="50" charset="-128"/>
              <a:ea typeface="BIZ UDPゴシック" panose="020B0400000000000000" pitchFamily="50" charset="-128"/>
              <a:cs typeface="+mn-cs"/>
            </a:rPr>
            <a:t>交渉した渉外部スタッフの名前</a:t>
          </a:r>
          <a:r>
            <a:rPr kumimoji="1" lang="ja-JP" altLang="en-US" sz="1400" b="1">
              <a:solidFill>
                <a:schemeClr val="tx1"/>
              </a:solidFill>
              <a:effectLst/>
              <a:latin typeface="BIZ UDPゴシック" panose="020B0400000000000000" pitchFamily="50" charset="-128"/>
              <a:ea typeface="BIZ UDPゴシック" panose="020B0400000000000000" pitchFamily="50" charset="-128"/>
              <a:cs typeface="+mn-cs"/>
            </a:rPr>
            <a:t>を入力してください</a:t>
          </a:r>
          <a:endParaRPr lang="ja-JP" altLang="ja-JP" sz="1800">
            <a:solidFill>
              <a:schemeClr val="tx1"/>
            </a:solidFill>
            <a:effectLst/>
            <a:latin typeface="BIZ UDPゴシック" panose="020B0400000000000000" pitchFamily="50" charset="-128"/>
            <a:ea typeface="BIZ UDPゴシック" panose="020B0400000000000000" pitchFamily="50" charset="-128"/>
          </a:endParaRPr>
        </a:p>
        <a:p>
          <a:r>
            <a:rPr kumimoji="1" lang="en-US" altLang="ja-JP" sz="1400" b="1">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ja-JP" sz="1400" b="1">
              <a:solidFill>
                <a:schemeClr val="tx1"/>
              </a:solidFill>
              <a:effectLst/>
              <a:latin typeface="BIZ UDPゴシック" panose="020B0400000000000000" pitchFamily="50" charset="-128"/>
              <a:ea typeface="BIZ UDPゴシック" panose="020B0400000000000000" pitchFamily="50" charset="-128"/>
              <a:cs typeface="+mn-cs"/>
            </a:rPr>
            <a:t>交渉していない場合は空欄にしてください</a:t>
          </a:r>
          <a:endParaRPr lang="ja-JP" altLang="ja-JP" sz="1800">
            <a:solidFill>
              <a:schemeClr val="tx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25</xdr:col>
      <xdr:colOff>558800</xdr:colOff>
      <xdr:row>43</xdr:row>
      <xdr:rowOff>0</xdr:rowOff>
    </xdr:from>
    <xdr:to>
      <xdr:col>29</xdr:col>
      <xdr:colOff>1502228</xdr:colOff>
      <xdr:row>43</xdr:row>
      <xdr:rowOff>485403</xdr:rowOff>
    </xdr:to>
    <xdr:sp macro="" textlink="">
      <xdr:nvSpPr>
        <xdr:cNvPr id="46" name="フローチャート: 代替処理 45">
          <a:extLst>
            <a:ext uri="{FF2B5EF4-FFF2-40B4-BE49-F238E27FC236}">
              <a16:creationId xmlns:a16="http://schemas.microsoft.com/office/drawing/2014/main" id="{A084AC70-C45D-49CD-8151-E94392473D57}"/>
            </a:ext>
          </a:extLst>
        </xdr:cNvPr>
        <xdr:cNvSpPr/>
      </xdr:nvSpPr>
      <xdr:spPr>
        <a:xfrm>
          <a:off x="16644620" y="12862560"/>
          <a:ext cx="4395288" cy="485403"/>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⑦</a:t>
          </a:r>
          <a:r>
            <a:rPr kumimoji="1" lang="ja-JP" altLang="ja-JP" sz="1400" b="1">
              <a:solidFill>
                <a:schemeClr val="tx1"/>
              </a:solidFill>
              <a:effectLst/>
              <a:latin typeface="BIZ UDPゴシック" panose="020B0400000000000000" pitchFamily="50" charset="-128"/>
              <a:ea typeface="BIZ UDPゴシック" panose="020B0400000000000000" pitchFamily="50" charset="-128"/>
              <a:cs typeface="+mn-cs"/>
            </a:rPr>
            <a:t>お査定上げていただいた店舗を入力してください</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25</xdr:col>
      <xdr:colOff>76200</xdr:colOff>
      <xdr:row>39</xdr:row>
      <xdr:rowOff>317500</xdr:rowOff>
    </xdr:from>
    <xdr:to>
      <xdr:col>26</xdr:col>
      <xdr:colOff>38100</xdr:colOff>
      <xdr:row>41</xdr:row>
      <xdr:rowOff>9072</xdr:rowOff>
    </xdr:to>
    <xdr:sp macro="" textlink="">
      <xdr:nvSpPr>
        <xdr:cNvPr id="47" name="フレーム 46">
          <a:extLst>
            <a:ext uri="{FF2B5EF4-FFF2-40B4-BE49-F238E27FC236}">
              <a16:creationId xmlns:a16="http://schemas.microsoft.com/office/drawing/2014/main" id="{FF6C6BC4-AA33-434E-A8B1-EF6FDE367066}"/>
            </a:ext>
          </a:extLst>
        </xdr:cNvPr>
        <xdr:cNvSpPr/>
      </xdr:nvSpPr>
      <xdr:spPr>
        <a:xfrm>
          <a:off x="16162020" y="11290300"/>
          <a:ext cx="158496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25</xdr:col>
      <xdr:colOff>1092200</xdr:colOff>
      <xdr:row>41</xdr:row>
      <xdr:rowOff>12700</xdr:rowOff>
    </xdr:from>
    <xdr:to>
      <xdr:col>25</xdr:col>
      <xdr:colOff>1308100</xdr:colOff>
      <xdr:row>42</xdr:row>
      <xdr:rowOff>444500</xdr:rowOff>
    </xdr:to>
    <xdr:cxnSp macro="">
      <xdr:nvCxnSpPr>
        <xdr:cNvPr id="48" name="直線矢印コネクタ 47">
          <a:extLst>
            <a:ext uri="{FF2B5EF4-FFF2-40B4-BE49-F238E27FC236}">
              <a16:creationId xmlns:a16="http://schemas.microsoft.com/office/drawing/2014/main" id="{19FCCD17-CAC3-4F8F-B798-A325AA2FB7A8}"/>
            </a:ext>
          </a:extLst>
        </xdr:cNvPr>
        <xdr:cNvCxnSpPr>
          <a:cxnSpLocks/>
        </xdr:cNvCxnSpPr>
      </xdr:nvCxnSpPr>
      <xdr:spPr>
        <a:xfrm flipH="1" flipV="1">
          <a:off x="17178020" y="11854180"/>
          <a:ext cx="215900" cy="942340"/>
        </a:xfrm>
        <a:prstGeom prst="straightConnector1">
          <a:avLst/>
        </a:prstGeom>
        <a:ln w="508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213360</xdr:colOff>
          <xdr:row>12</xdr:row>
          <xdr:rowOff>99060</xdr:rowOff>
        </xdr:from>
        <xdr:to>
          <xdr:col>8</xdr:col>
          <xdr:colOff>22860</xdr:colOff>
          <xdr:row>12</xdr:row>
          <xdr:rowOff>289560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13</xdr:row>
          <xdr:rowOff>106680</xdr:rowOff>
        </xdr:from>
        <xdr:to>
          <xdr:col>8</xdr:col>
          <xdr:colOff>22860</xdr:colOff>
          <xdr:row>13</xdr:row>
          <xdr:rowOff>289560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11</xdr:row>
          <xdr:rowOff>30480</xdr:rowOff>
        </xdr:from>
        <xdr:to>
          <xdr:col>13</xdr:col>
          <xdr:colOff>60960</xdr:colOff>
          <xdr:row>12</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12</xdr:row>
          <xdr:rowOff>83820</xdr:rowOff>
        </xdr:from>
        <xdr:to>
          <xdr:col>13</xdr:col>
          <xdr:colOff>60960</xdr:colOff>
          <xdr:row>13</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13</xdr:row>
          <xdr:rowOff>68580</xdr:rowOff>
        </xdr:from>
        <xdr:to>
          <xdr:col>13</xdr:col>
          <xdr:colOff>60960</xdr:colOff>
          <xdr:row>14</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14</xdr:row>
          <xdr:rowOff>99060</xdr:rowOff>
        </xdr:from>
        <xdr:to>
          <xdr:col>13</xdr:col>
          <xdr:colOff>60960</xdr:colOff>
          <xdr:row>14</xdr:row>
          <xdr:rowOff>342900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11</xdr:row>
          <xdr:rowOff>76200</xdr:rowOff>
        </xdr:from>
        <xdr:to>
          <xdr:col>8</xdr:col>
          <xdr:colOff>22860</xdr:colOff>
          <xdr:row>12</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14</xdr:row>
          <xdr:rowOff>106680</xdr:rowOff>
        </xdr:from>
        <xdr:to>
          <xdr:col>8</xdr:col>
          <xdr:colOff>22860</xdr:colOff>
          <xdr:row>14</xdr:row>
          <xdr:rowOff>289560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332510</xdr:colOff>
      <xdr:row>4</xdr:row>
      <xdr:rowOff>68036</xdr:rowOff>
    </xdr:from>
    <xdr:to>
      <xdr:col>8</xdr:col>
      <xdr:colOff>693965</xdr:colOff>
      <xdr:row>10</xdr:row>
      <xdr:rowOff>93132</xdr:rowOff>
    </xdr:to>
    <xdr:sp macro="" textlink="">
      <xdr:nvSpPr>
        <xdr:cNvPr id="2" name="フローチャート: 代替処理 1">
          <a:extLst>
            <a:ext uri="{FF2B5EF4-FFF2-40B4-BE49-F238E27FC236}">
              <a16:creationId xmlns:a16="http://schemas.microsoft.com/office/drawing/2014/main" id="{B1C78B44-5837-422D-AB89-BB0632D191BC}"/>
            </a:ext>
          </a:extLst>
        </xdr:cNvPr>
        <xdr:cNvSpPr/>
      </xdr:nvSpPr>
      <xdr:spPr>
        <a:xfrm>
          <a:off x="942110" y="1195796"/>
          <a:ext cx="4689615" cy="1030936"/>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区分及び入金方法にチェックを入れてください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チェックを入れるとグレーになります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宝飾は原則スピード入金は承っておりません</a:t>
          </a:r>
        </a:p>
      </xdr:txBody>
    </xdr:sp>
    <xdr:clientData/>
  </xdr:twoCellAnchor>
  <xdr:twoCellAnchor>
    <xdr:from>
      <xdr:col>6</xdr:col>
      <xdr:colOff>351971</xdr:colOff>
      <xdr:row>10</xdr:row>
      <xdr:rowOff>79826</xdr:rowOff>
    </xdr:from>
    <xdr:to>
      <xdr:col>7</xdr:col>
      <xdr:colOff>303711</xdr:colOff>
      <xdr:row>12</xdr:row>
      <xdr:rowOff>117564</xdr:rowOff>
    </xdr:to>
    <xdr:cxnSp macro="">
      <xdr:nvCxnSpPr>
        <xdr:cNvPr id="3" name="直線矢印コネクタ 2">
          <a:extLst>
            <a:ext uri="{FF2B5EF4-FFF2-40B4-BE49-F238E27FC236}">
              <a16:creationId xmlns:a16="http://schemas.microsoft.com/office/drawing/2014/main" id="{F1E7CBBA-58E0-419D-A1E2-FF099F138B67}"/>
            </a:ext>
          </a:extLst>
        </xdr:cNvPr>
        <xdr:cNvCxnSpPr/>
      </xdr:nvCxnSpPr>
      <xdr:spPr>
        <a:xfrm>
          <a:off x="4009571" y="2213426"/>
          <a:ext cx="546100" cy="540658"/>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315686</xdr:colOff>
      <xdr:row>9</xdr:row>
      <xdr:rowOff>87084</xdr:rowOff>
    </xdr:from>
    <xdr:to>
      <xdr:col>12</xdr:col>
      <xdr:colOff>152399</xdr:colOff>
      <xdr:row>12</xdr:row>
      <xdr:rowOff>65312</xdr:rowOff>
    </xdr:to>
    <xdr:cxnSp macro="">
      <xdr:nvCxnSpPr>
        <xdr:cNvPr id="4" name="直線矢印コネクタ 3">
          <a:extLst>
            <a:ext uri="{FF2B5EF4-FFF2-40B4-BE49-F238E27FC236}">
              <a16:creationId xmlns:a16="http://schemas.microsoft.com/office/drawing/2014/main" id="{0B86266D-9B82-4EDA-86F7-0F8656EADF1A}"/>
            </a:ext>
          </a:extLst>
        </xdr:cNvPr>
        <xdr:cNvCxnSpPr/>
      </xdr:nvCxnSpPr>
      <xdr:spPr>
        <a:xfrm>
          <a:off x="5253446" y="2053044"/>
          <a:ext cx="2526573" cy="648788"/>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206828</xdr:colOff>
      <xdr:row>8</xdr:row>
      <xdr:rowOff>124691</xdr:rowOff>
    </xdr:from>
    <xdr:to>
      <xdr:col>29</xdr:col>
      <xdr:colOff>1025236</xdr:colOff>
      <xdr:row>11</xdr:row>
      <xdr:rowOff>32657</xdr:rowOff>
    </xdr:to>
    <xdr:sp macro="" textlink="">
      <xdr:nvSpPr>
        <xdr:cNvPr id="5" name="フローチャート: 代替処理 4">
          <a:extLst>
            <a:ext uri="{FF2B5EF4-FFF2-40B4-BE49-F238E27FC236}">
              <a16:creationId xmlns:a16="http://schemas.microsoft.com/office/drawing/2014/main" id="{E16AD611-F7B1-46A2-B0BD-B9A161F63967}"/>
            </a:ext>
          </a:extLst>
        </xdr:cNvPr>
        <xdr:cNvSpPr/>
      </xdr:nvSpPr>
      <xdr:spPr>
        <a:xfrm>
          <a:off x="17915708" y="1923011"/>
          <a:ext cx="2647208" cy="418506"/>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発着日を入力してください</a:t>
          </a:r>
        </a:p>
      </xdr:txBody>
    </xdr:sp>
    <xdr:clientData/>
  </xdr:twoCellAnchor>
  <xdr:twoCellAnchor>
    <xdr:from>
      <xdr:col>25</xdr:col>
      <xdr:colOff>1164771</xdr:colOff>
      <xdr:row>10</xdr:row>
      <xdr:rowOff>119743</xdr:rowOff>
    </xdr:from>
    <xdr:to>
      <xdr:col>26</xdr:col>
      <xdr:colOff>239486</xdr:colOff>
      <xdr:row>12</xdr:row>
      <xdr:rowOff>239485</xdr:rowOff>
    </xdr:to>
    <xdr:cxnSp macro="">
      <xdr:nvCxnSpPr>
        <xdr:cNvPr id="6" name="直線矢印コネクタ 5">
          <a:extLst>
            <a:ext uri="{FF2B5EF4-FFF2-40B4-BE49-F238E27FC236}">
              <a16:creationId xmlns:a16="http://schemas.microsoft.com/office/drawing/2014/main" id="{1EA8B0EC-0F87-4B23-9B71-7B18C88B578E}"/>
            </a:ext>
          </a:extLst>
        </xdr:cNvPr>
        <xdr:cNvCxnSpPr/>
      </xdr:nvCxnSpPr>
      <xdr:spPr>
        <a:xfrm flipH="1">
          <a:off x="17250591" y="2253343"/>
          <a:ext cx="697775" cy="62266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163287</xdr:colOff>
      <xdr:row>11</xdr:row>
      <xdr:rowOff>136071</xdr:rowOff>
    </xdr:from>
    <xdr:to>
      <xdr:col>29</xdr:col>
      <xdr:colOff>1646465</xdr:colOff>
      <xdr:row>14</xdr:row>
      <xdr:rowOff>27214</xdr:rowOff>
    </xdr:to>
    <xdr:sp macro="" textlink="">
      <xdr:nvSpPr>
        <xdr:cNvPr id="7" name="フローチャート: 代替処理 6">
          <a:extLst>
            <a:ext uri="{FF2B5EF4-FFF2-40B4-BE49-F238E27FC236}">
              <a16:creationId xmlns:a16="http://schemas.microsoft.com/office/drawing/2014/main" id="{2AAF47D2-A9D7-45AD-A2C9-72B34D3CEFEB}"/>
            </a:ext>
          </a:extLst>
        </xdr:cNvPr>
        <xdr:cNvSpPr/>
      </xdr:nvSpPr>
      <xdr:spPr>
        <a:xfrm>
          <a:off x="17872167" y="2444931"/>
          <a:ext cx="3311978" cy="904603"/>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桁の伝票番号を入力してください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予約の場合は「</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集荷」と入力してください</a:t>
          </a:r>
        </a:p>
      </xdr:txBody>
    </xdr:sp>
    <xdr:clientData/>
  </xdr:twoCellAnchor>
  <xdr:twoCellAnchor>
    <xdr:from>
      <xdr:col>25</xdr:col>
      <xdr:colOff>1295400</xdr:colOff>
      <xdr:row>13</xdr:row>
      <xdr:rowOff>43543</xdr:rowOff>
    </xdr:from>
    <xdr:to>
      <xdr:col>26</xdr:col>
      <xdr:colOff>250372</xdr:colOff>
      <xdr:row>13</xdr:row>
      <xdr:rowOff>152400</xdr:rowOff>
    </xdr:to>
    <xdr:cxnSp macro="">
      <xdr:nvCxnSpPr>
        <xdr:cNvPr id="8" name="直線矢印コネクタ 7">
          <a:extLst>
            <a:ext uri="{FF2B5EF4-FFF2-40B4-BE49-F238E27FC236}">
              <a16:creationId xmlns:a16="http://schemas.microsoft.com/office/drawing/2014/main" id="{2C769B68-BD5C-4538-9FA8-239B7C28BBEF}"/>
            </a:ext>
          </a:extLst>
        </xdr:cNvPr>
        <xdr:cNvCxnSpPr/>
      </xdr:nvCxnSpPr>
      <xdr:spPr>
        <a:xfrm flipH="1">
          <a:off x="17381220" y="3007723"/>
          <a:ext cx="578032" cy="10885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293914</xdr:colOff>
      <xdr:row>14</xdr:row>
      <xdr:rowOff>152400</xdr:rowOff>
    </xdr:from>
    <xdr:to>
      <xdr:col>30</xdr:col>
      <xdr:colOff>500743</xdr:colOff>
      <xdr:row>18</xdr:row>
      <xdr:rowOff>239485</xdr:rowOff>
    </xdr:to>
    <xdr:sp macro="" textlink="">
      <xdr:nvSpPr>
        <xdr:cNvPr id="9" name="フローチャート: 代替処理 8">
          <a:extLst>
            <a:ext uri="{FF2B5EF4-FFF2-40B4-BE49-F238E27FC236}">
              <a16:creationId xmlns:a16="http://schemas.microsoft.com/office/drawing/2014/main" id="{1926F8FD-8411-4CA2-8132-5C49A812880C}"/>
            </a:ext>
          </a:extLst>
        </xdr:cNvPr>
        <xdr:cNvSpPr/>
      </xdr:nvSpPr>
      <xdr:spPr>
        <a:xfrm>
          <a:off x="18002794" y="3474720"/>
          <a:ext cx="4146369" cy="120722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店舗番号は、おたからやナビの</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運営書類・独自広告</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事前入金明細書用</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店舗番号一覧」　を参照してください</a:t>
          </a:r>
          <a:endParaRPr kumimoji="1" lang="ja-JP" altLang="en-US"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1186542</xdr:colOff>
      <xdr:row>14</xdr:row>
      <xdr:rowOff>326571</xdr:rowOff>
    </xdr:from>
    <xdr:to>
      <xdr:col>26</xdr:col>
      <xdr:colOff>318655</xdr:colOff>
      <xdr:row>15</xdr:row>
      <xdr:rowOff>0</xdr:rowOff>
    </xdr:to>
    <xdr:cxnSp macro="">
      <xdr:nvCxnSpPr>
        <xdr:cNvPr id="10" name="直線矢印コネクタ 9">
          <a:extLst>
            <a:ext uri="{FF2B5EF4-FFF2-40B4-BE49-F238E27FC236}">
              <a16:creationId xmlns:a16="http://schemas.microsoft.com/office/drawing/2014/main" id="{4E901485-17D3-468D-A147-0D413886C412}"/>
            </a:ext>
          </a:extLst>
        </xdr:cNvPr>
        <xdr:cNvCxnSpPr/>
      </xdr:nvCxnSpPr>
      <xdr:spPr>
        <a:xfrm flipH="1" flipV="1">
          <a:off x="17272362" y="3648891"/>
          <a:ext cx="755173" cy="620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471055</xdr:colOff>
      <xdr:row>14</xdr:row>
      <xdr:rowOff>332509</xdr:rowOff>
    </xdr:from>
    <xdr:to>
      <xdr:col>4</xdr:col>
      <xdr:colOff>522515</xdr:colOff>
      <xdr:row>16</xdr:row>
      <xdr:rowOff>130629</xdr:rowOff>
    </xdr:to>
    <xdr:sp macro="" textlink="">
      <xdr:nvSpPr>
        <xdr:cNvPr id="11" name="フローチャート: 代替処理 10">
          <a:extLst>
            <a:ext uri="{FF2B5EF4-FFF2-40B4-BE49-F238E27FC236}">
              <a16:creationId xmlns:a16="http://schemas.microsoft.com/office/drawing/2014/main" id="{6403DE9B-AE44-476A-9FEF-FA9FD0D93242}"/>
            </a:ext>
          </a:extLst>
        </xdr:cNvPr>
        <xdr:cNvSpPr/>
      </xdr:nvSpPr>
      <xdr:spPr>
        <a:xfrm>
          <a:off x="471055" y="3654829"/>
          <a:ext cx="2489860" cy="354380"/>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4</xdr:col>
      <xdr:colOff>566057</xdr:colOff>
      <xdr:row>16</xdr:row>
      <xdr:rowOff>108857</xdr:rowOff>
    </xdr:from>
    <xdr:to>
      <xdr:col>8</xdr:col>
      <xdr:colOff>304800</xdr:colOff>
      <xdr:row>17</xdr:row>
      <xdr:rowOff>174171</xdr:rowOff>
    </xdr:to>
    <xdr:cxnSp macro="">
      <xdr:nvCxnSpPr>
        <xdr:cNvPr id="12" name="直線矢印コネクタ 11">
          <a:extLst>
            <a:ext uri="{FF2B5EF4-FFF2-40B4-BE49-F238E27FC236}">
              <a16:creationId xmlns:a16="http://schemas.microsoft.com/office/drawing/2014/main" id="{D86C777C-00ED-496B-BE06-68DC953074C7}"/>
            </a:ext>
          </a:extLst>
        </xdr:cNvPr>
        <xdr:cNvCxnSpPr/>
      </xdr:nvCxnSpPr>
      <xdr:spPr>
        <a:xfrm>
          <a:off x="3004457" y="3987437"/>
          <a:ext cx="2238103" cy="240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272143</xdr:colOff>
      <xdr:row>18</xdr:row>
      <xdr:rowOff>10886</xdr:rowOff>
    </xdr:from>
    <xdr:to>
      <xdr:col>8</xdr:col>
      <xdr:colOff>318654</xdr:colOff>
      <xdr:row>18</xdr:row>
      <xdr:rowOff>207818</xdr:rowOff>
    </xdr:to>
    <xdr:cxnSp macro="">
      <xdr:nvCxnSpPr>
        <xdr:cNvPr id="13" name="直線矢印コネクタ 12">
          <a:extLst>
            <a:ext uri="{FF2B5EF4-FFF2-40B4-BE49-F238E27FC236}">
              <a16:creationId xmlns:a16="http://schemas.microsoft.com/office/drawing/2014/main" id="{D8BBA3B8-7556-42CA-827B-77AD58488B17}"/>
            </a:ext>
          </a:extLst>
        </xdr:cNvPr>
        <xdr:cNvCxnSpPr/>
      </xdr:nvCxnSpPr>
      <xdr:spPr>
        <a:xfrm>
          <a:off x="2710543" y="4453346"/>
          <a:ext cx="2545871" cy="19693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653142</xdr:colOff>
      <xdr:row>19</xdr:row>
      <xdr:rowOff>217714</xdr:rowOff>
    </xdr:from>
    <xdr:to>
      <xdr:col>8</xdr:col>
      <xdr:colOff>250372</xdr:colOff>
      <xdr:row>19</xdr:row>
      <xdr:rowOff>286430</xdr:rowOff>
    </xdr:to>
    <xdr:cxnSp macro="">
      <xdr:nvCxnSpPr>
        <xdr:cNvPr id="14" name="直線矢印コネクタ 13">
          <a:extLst>
            <a:ext uri="{FF2B5EF4-FFF2-40B4-BE49-F238E27FC236}">
              <a16:creationId xmlns:a16="http://schemas.microsoft.com/office/drawing/2014/main" id="{2C87511E-F663-4F10-9D6B-324E709543D6}"/>
            </a:ext>
          </a:extLst>
        </xdr:cNvPr>
        <xdr:cNvCxnSpPr/>
      </xdr:nvCxnSpPr>
      <xdr:spPr>
        <a:xfrm flipV="1">
          <a:off x="3045822" y="5041174"/>
          <a:ext cx="2142310" cy="6871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381000</xdr:colOff>
      <xdr:row>21</xdr:row>
      <xdr:rowOff>43542</xdr:rowOff>
    </xdr:from>
    <xdr:to>
      <xdr:col>8</xdr:col>
      <xdr:colOff>348343</xdr:colOff>
      <xdr:row>22</xdr:row>
      <xdr:rowOff>0</xdr:rowOff>
    </xdr:to>
    <xdr:cxnSp macro="">
      <xdr:nvCxnSpPr>
        <xdr:cNvPr id="15" name="直線矢印コネクタ 14">
          <a:extLst>
            <a:ext uri="{FF2B5EF4-FFF2-40B4-BE49-F238E27FC236}">
              <a16:creationId xmlns:a16="http://schemas.microsoft.com/office/drawing/2014/main" id="{4BD8377C-1B08-4507-AF4E-1CE0C1EC1341}"/>
            </a:ext>
          </a:extLst>
        </xdr:cNvPr>
        <xdr:cNvCxnSpPr/>
      </xdr:nvCxnSpPr>
      <xdr:spPr>
        <a:xfrm flipV="1">
          <a:off x="2819400" y="5545182"/>
          <a:ext cx="2466703" cy="24601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346364</xdr:colOff>
      <xdr:row>17</xdr:row>
      <xdr:rowOff>83128</xdr:rowOff>
    </xdr:from>
    <xdr:to>
      <xdr:col>4</xdr:col>
      <xdr:colOff>348343</xdr:colOff>
      <xdr:row>18</xdr:row>
      <xdr:rowOff>65317</xdr:rowOff>
    </xdr:to>
    <xdr:sp macro="" textlink="">
      <xdr:nvSpPr>
        <xdr:cNvPr id="16" name="フローチャート: 代替処理 15">
          <a:extLst>
            <a:ext uri="{FF2B5EF4-FFF2-40B4-BE49-F238E27FC236}">
              <a16:creationId xmlns:a16="http://schemas.microsoft.com/office/drawing/2014/main" id="{3427D125-AF84-4F0A-B1AD-D680AD72CCB7}"/>
            </a:ext>
          </a:extLst>
        </xdr:cNvPr>
        <xdr:cNvSpPr/>
      </xdr:nvSpPr>
      <xdr:spPr>
        <a:xfrm>
          <a:off x="346364" y="4136968"/>
          <a:ext cx="2440379" cy="370809"/>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0</xdr:col>
      <xdr:colOff>40823</xdr:colOff>
      <xdr:row>18</xdr:row>
      <xdr:rowOff>258534</xdr:rowOff>
    </xdr:from>
    <xdr:to>
      <xdr:col>5</xdr:col>
      <xdr:colOff>304801</xdr:colOff>
      <xdr:row>21</xdr:row>
      <xdr:rowOff>95249</xdr:rowOff>
    </xdr:to>
    <xdr:sp macro="" textlink="">
      <xdr:nvSpPr>
        <xdr:cNvPr id="17" name="フローチャート: 代替処理 16">
          <a:extLst>
            <a:ext uri="{FF2B5EF4-FFF2-40B4-BE49-F238E27FC236}">
              <a16:creationId xmlns:a16="http://schemas.microsoft.com/office/drawing/2014/main" id="{7B6F1CF3-EF04-48D4-8610-5ACCB2AE7D65}"/>
            </a:ext>
          </a:extLst>
        </xdr:cNvPr>
        <xdr:cNvSpPr/>
      </xdr:nvSpPr>
      <xdr:spPr>
        <a:xfrm>
          <a:off x="40823" y="4700994"/>
          <a:ext cx="3311978" cy="89589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インボイス番号が無い場合は</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「非課税事業者」と記載してください</a:t>
          </a:r>
        </a:p>
      </xdr:txBody>
    </xdr:sp>
    <xdr:clientData/>
  </xdr:twoCellAnchor>
  <xdr:twoCellAnchor>
    <xdr:from>
      <xdr:col>0</xdr:col>
      <xdr:colOff>65313</xdr:colOff>
      <xdr:row>21</xdr:row>
      <xdr:rowOff>224518</xdr:rowOff>
    </xdr:from>
    <xdr:to>
      <xdr:col>6</xdr:col>
      <xdr:colOff>83127</xdr:colOff>
      <xdr:row>25</xdr:row>
      <xdr:rowOff>27709</xdr:rowOff>
    </xdr:to>
    <xdr:sp macro="" textlink="">
      <xdr:nvSpPr>
        <xdr:cNvPr id="18" name="フローチャート: 代替処理 17">
          <a:extLst>
            <a:ext uri="{FF2B5EF4-FFF2-40B4-BE49-F238E27FC236}">
              <a16:creationId xmlns:a16="http://schemas.microsoft.com/office/drawing/2014/main" id="{7480202D-D677-4704-A0E4-7DED9908A11A}"/>
            </a:ext>
          </a:extLst>
        </xdr:cNvPr>
        <xdr:cNvSpPr/>
      </xdr:nvSpPr>
      <xdr:spPr>
        <a:xfrm>
          <a:off x="65313" y="5726158"/>
          <a:ext cx="3675414" cy="1045251"/>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貴社住所を入力してください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店舗住所ではなく、「古物商許可証に記載されている住所」を入力してください</a:t>
          </a:r>
          <a:endPar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18</xdr:col>
      <xdr:colOff>340179</xdr:colOff>
      <xdr:row>15</xdr:row>
      <xdr:rowOff>149679</xdr:rowOff>
    </xdr:from>
    <xdr:to>
      <xdr:col>26</xdr:col>
      <xdr:colOff>198664</xdr:colOff>
      <xdr:row>26</xdr:row>
      <xdr:rowOff>10885</xdr:rowOff>
    </xdr:to>
    <xdr:sp macro="" textlink="">
      <xdr:nvSpPr>
        <xdr:cNvPr id="19" name="フレーム 18">
          <a:extLst>
            <a:ext uri="{FF2B5EF4-FFF2-40B4-BE49-F238E27FC236}">
              <a16:creationId xmlns:a16="http://schemas.microsoft.com/office/drawing/2014/main" id="{8939BC75-760F-4C1B-A6E6-8B8452951507}"/>
            </a:ext>
          </a:extLst>
        </xdr:cNvPr>
        <xdr:cNvSpPr/>
      </xdr:nvSpPr>
      <xdr:spPr>
        <a:xfrm>
          <a:off x="11686359" y="3860619"/>
          <a:ext cx="6221185" cy="3069226"/>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329292</xdr:colOff>
      <xdr:row>18</xdr:row>
      <xdr:rowOff>353786</xdr:rowOff>
    </xdr:from>
    <xdr:to>
      <xdr:col>25</xdr:col>
      <xdr:colOff>217713</xdr:colOff>
      <xdr:row>22</xdr:row>
      <xdr:rowOff>27215</xdr:rowOff>
    </xdr:to>
    <xdr:sp macro="" textlink="">
      <xdr:nvSpPr>
        <xdr:cNvPr id="20" name="フローチャート: 代替処理 19">
          <a:extLst>
            <a:ext uri="{FF2B5EF4-FFF2-40B4-BE49-F238E27FC236}">
              <a16:creationId xmlns:a16="http://schemas.microsoft.com/office/drawing/2014/main" id="{0F5F226D-A928-4631-8FB4-76C5345AEFA6}"/>
            </a:ext>
          </a:extLst>
        </xdr:cNvPr>
        <xdr:cNvSpPr/>
      </xdr:nvSpPr>
      <xdr:spPr>
        <a:xfrm>
          <a:off x="13702392" y="4796246"/>
          <a:ext cx="2601141" cy="1022169"/>
        </a:xfrm>
        <a:prstGeom prst="flowChartAlternateProcess">
          <a:avLst/>
        </a:prstGeom>
        <a:solidFill>
          <a:srgbClr val="FFC000"/>
        </a:solidFill>
        <a:ln>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こちらは自動入力となりますので入力しないでください</a:t>
          </a:r>
        </a:p>
      </xdr:txBody>
    </xdr:sp>
    <xdr:clientData/>
  </xdr:twoCellAnchor>
  <xdr:twoCellAnchor>
    <xdr:from>
      <xdr:col>13</xdr:col>
      <xdr:colOff>108856</xdr:colOff>
      <xdr:row>35</xdr:row>
      <xdr:rowOff>5444</xdr:rowOff>
    </xdr:from>
    <xdr:to>
      <xdr:col>20</xdr:col>
      <xdr:colOff>27709</xdr:colOff>
      <xdr:row>37</xdr:row>
      <xdr:rowOff>424544</xdr:rowOff>
    </xdr:to>
    <xdr:sp macro="" textlink="">
      <xdr:nvSpPr>
        <xdr:cNvPr id="21" name="フローチャート: 代替処理 20">
          <a:extLst>
            <a:ext uri="{FF2B5EF4-FFF2-40B4-BE49-F238E27FC236}">
              <a16:creationId xmlns:a16="http://schemas.microsoft.com/office/drawing/2014/main" id="{A9F071A2-2B20-4A2E-B418-C97AFE02D1FC}"/>
            </a:ext>
          </a:extLst>
        </xdr:cNvPr>
        <xdr:cNvSpPr/>
      </xdr:nvSpPr>
      <xdr:spPr>
        <a:xfrm>
          <a:off x="8376556" y="9461864"/>
          <a:ext cx="4216533" cy="1196340"/>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ブランド品のみ記載されます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　宝飾・地金の場合は空欄のままになります</a:t>
          </a:r>
        </a:p>
      </xdr:txBody>
    </xdr:sp>
    <xdr:clientData/>
  </xdr:twoCellAnchor>
  <xdr:twoCellAnchor>
    <xdr:from>
      <xdr:col>4</xdr:col>
      <xdr:colOff>315686</xdr:colOff>
      <xdr:row>34</xdr:row>
      <xdr:rowOff>108858</xdr:rowOff>
    </xdr:from>
    <xdr:to>
      <xdr:col>26</xdr:col>
      <xdr:colOff>272143</xdr:colOff>
      <xdr:row>38</xdr:row>
      <xdr:rowOff>217715</xdr:rowOff>
    </xdr:to>
    <xdr:sp macro="" textlink="">
      <xdr:nvSpPr>
        <xdr:cNvPr id="22" name="フレーム 21">
          <a:extLst>
            <a:ext uri="{FF2B5EF4-FFF2-40B4-BE49-F238E27FC236}">
              <a16:creationId xmlns:a16="http://schemas.microsoft.com/office/drawing/2014/main" id="{2B814AD6-4F51-448D-8245-F7CB0CDB1C81}"/>
            </a:ext>
          </a:extLst>
        </xdr:cNvPr>
        <xdr:cNvSpPr/>
      </xdr:nvSpPr>
      <xdr:spPr>
        <a:xfrm>
          <a:off x="2754086" y="9252858"/>
          <a:ext cx="15226937" cy="1663337"/>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130629</xdr:colOff>
      <xdr:row>30</xdr:row>
      <xdr:rowOff>217714</xdr:rowOff>
    </xdr:from>
    <xdr:to>
      <xdr:col>21</xdr:col>
      <xdr:colOff>391886</xdr:colOff>
      <xdr:row>33</xdr:row>
      <xdr:rowOff>97972</xdr:rowOff>
    </xdr:to>
    <xdr:sp macro="" textlink="">
      <xdr:nvSpPr>
        <xdr:cNvPr id="23" name="フローチャート: 代替処理 22">
          <a:extLst>
            <a:ext uri="{FF2B5EF4-FFF2-40B4-BE49-F238E27FC236}">
              <a16:creationId xmlns:a16="http://schemas.microsoft.com/office/drawing/2014/main" id="{51974ADD-40FD-4ED1-94D7-29D5D67826E9}"/>
            </a:ext>
          </a:extLst>
        </xdr:cNvPr>
        <xdr:cNvSpPr/>
      </xdr:nvSpPr>
      <xdr:spPr>
        <a:xfrm>
          <a:off x="6485709" y="8249194"/>
          <a:ext cx="7279277" cy="596538"/>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8</xdr:col>
      <xdr:colOff>326572</xdr:colOff>
      <xdr:row>63</xdr:row>
      <xdr:rowOff>97971</xdr:rowOff>
    </xdr:from>
    <xdr:to>
      <xdr:col>24</xdr:col>
      <xdr:colOff>696686</xdr:colOff>
      <xdr:row>68</xdr:row>
      <xdr:rowOff>65315</xdr:rowOff>
    </xdr:to>
    <xdr:sp macro="" textlink="">
      <xdr:nvSpPr>
        <xdr:cNvPr id="24" name="フローチャート: 代替処理 23">
          <a:extLst>
            <a:ext uri="{FF2B5EF4-FFF2-40B4-BE49-F238E27FC236}">
              <a16:creationId xmlns:a16="http://schemas.microsoft.com/office/drawing/2014/main" id="{5E2EAD0E-15F0-4B97-9419-C6376639818A}"/>
            </a:ext>
          </a:extLst>
        </xdr:cNvPr>
        <xdr:cNvSpPr/>
      </xdr:nvSpPr>
      <xdr:spPr>
        <a:xfrm>
          <a:off x="5264332" y="22394091"/>
          <a:ext cx="10634254" cy="1186544"/>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8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6</xdr:col>
      <xdr:colOff>290945</xdr:colOff>
      <xdr:row>42</xdr:row>
      <xdr:rowOff>65314</xdr:rowOff>
    </xdr:from>
    <xdr:to>
      <xdr:col>10</xdr:col>
      <xdr:colOff>168563</xdr:colOff>
      <xdr:row>43</xdr:row>
      <xdr:rowOff>68036</xdr:rowOff>
    </xdr:to>
    <xdr:sp macro="" textlink="">
      <xdr:nvSpPr>
        <xdr:cNvPr id="25" name="フローチャート: 代替処理 24">
          <a:extLst>
            <a:ext uri="{FF2B5EF4-FFF2-40B4-BE49-F238E27FC236}">
              <a16:creationId xmlns:a16="http://schemas.microsoft.com/office/drawing/2014/main" id="{AD4DB3D6-5688-4C3F-A10E-0407922F4C61}"/>
            </a:ext>
          </a:extLst>
        </xdr:cNvPr>
        <xdr:cNvSpPr/>
      </xdr:nvSpPr>
      <xdr:spPr>
        <a:xfrm>
          <a:off x="3948545" y="12417334"/>
          <a:ext cx="2575098" cy="513262"/>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①</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商品名を入力してください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10</xdr:col>
      <xdr:colOff>419096</xdr:colOff>
      <xdr:row>42</xdr:row>
      <xdr:rowOff>241300</xdr:rowOff>
    </xdr:from>
    <xdr:to>
      <xdr:col>14</xdr:col>
      <xdr:colOff>290944</xdr:colOff>
      <xdr:row>43</xdr:row>
      <xdr:rowOff>217714</xdr:rowOff>
    </xdr:to>
    <xdr:sp macro="" textlink="">
      <xdr:nvSpPr>
        <xdr:cNvPr id="26" name="フローチャート: 代替処理 25">
          <a:extLst>
            <a:ext uri="{FF2B5EF4-FFF2-40B4-BE49-F238E27FC236}">
              <a16:creationId xmlns:a16="http://schemas.microsoft.com/office/drawing/2014/main" id="{99A26516-501D-4F09-B94E-A434167B15DE}"/>
            </a:ext>
          </a:extLst>
        </xdr:cNvPr>
        <xdr:cNvSpPr/>
      </xdr:nvSpPr>
      <xdr:spPr>
        <a:xfrm>
          <a:off x="6774176" y="12593320"/>
          <a:ext cx="2424548" cy="486954"/>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②</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刻印を入力してください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277090</xdr:colOff>
      <xdr:row>43</xdr:row>
      <xdr:rowOff>429986</xdr:rowOff>
    </xdr:from>
    <xdr:to>
      <xdr:col>18</xdr:col>
      <xdr:colOff>221671</xdr:colOff>
      <xdr:row>45</xdr:row>
      <xdr:rowOff>263237</xdr:rowOff>
    </xdr:to>
    <xdr:sp macro="" textlink="">
      <xdr:nvSpPr>
        <xdr:cNvPr id="27" name="フローチャート: 代替処理 26">
          <a:extLst>
            <a:ext uri="{FF2B5EF4-FFF2-40B4-BE49-F238E27FC236}">
              <a16:creationId xmlns:a16="http://schemas.microsoft.com/office/drawing/2014/main" id="{E88BEB55-52BC-4261-8E60-ADBED1645088}"/>
            </a:ext>
          </a:extLst>
        </xdr:cNvPr>
        <xdr:cNvSpPr/>
      </xdr:nvSpPr>
      <xdr:spPr>
        <a:xfrm>
          <a:off x="7904710" y="13292546"/>
          <a:ext cx="3663141" cy="854331"/>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③</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地金列に重量を入力してください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必ず「地金」列に入力してください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290945</xdr:colOff>
      <xdr:row>43</xdr:row>
      <xdr:rowOff>269239</xdr:rowOff>
    </xdr:from>
    <xdr:to>
      <xdr:col>24</xdr:col>
      <xdr:colOff>326571</xdr:colOff>
      <xdr:row>44</xdr:row>
      <xdr:rowOff>434339</xdr:rowOff>
    </xdr:to>
    <xdr:sp macro="" textlink="">
      <xdr:nvSpPr>
        <xdr:cNvPr id="28" name="フローチャート: 代替処理 27">
          <a:extLst>
            <a:ext uri="{FF2B5EF4-FFF2-40B4-BE49-F238E27FC236}">
              <a16:creationId xmlns:a16="http://schemas.microsoft.com/office/drawing/2014/main" id="{37D09ACD-BFA4-414D-ADFC-B3C3C26522A2}"/>
            </a:ext>
          </a:extLst>
        </xdr:cNvPr>
        <xdr:cNvSpPr/>
      </xdr:nvSpPr>
      <xdr:spPr>
        <a:xfrm>
          <a:off x="12246725" y="13131799"/>
          <a:ext cx="3281746" cy="675640"/>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④</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査定日・査定員を入力してください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24</xdr:col>
      <xdr:colOff>493123</xdr:colOff>
      <xdr:row>42</xdr:row>
      <xdr:rowOff>202112</xdr:rowOff>
    </xdr:from>
    <xdr:to>
      <xdr:col>28</xdr:col>
      <xdr:colOff>401782</xdr:colOff>
      <xdr:row>45</xdr:row>
      <xdr:rowOff>13855</xdr:rowOff>
    </xdr:to>
    <xdr:sp macro="" textlink="">
      <xdr:nvSpPr>
        <xdr:cNvPr id="29" name="フローチャート: 代替処理 28">
          <a:extLst>
            <a:ext uri="{FF2B5EF4-FFF2-40B4-BE49-F238E27FC236}">
              <a16:creationId xmlns:a16="http://schemas.microsoft.com/office/drawing/2014/main" id="{D4C4618F-F733-45DA-BD23-C173F96C7E78}"/>
            </a:ext>
          </a:extLst>
        </xdr:cNvPr>
        <xdr:cNvSpPr/>
      </xdr:nvSpPr>
      <xdr:spPr>
        <a:xfrm>
          <a:off x="15695023" y="12554132"/>
          <a:ext cx="3634839" cy="1343363"/>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⑤</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備考があれば入力してください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  例</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店舗名と査定</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LINE</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店舗が異なる場合　　</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　や、コンビの割合</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(K</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メインなど</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28</xdr:col>
      <xdr:colOff>518884</xdr:colOff>
      <xdr:row>41</xdr:row>
      <xdr:rowOff>491670</xdr:rowOff>
    </xdr:from>
    <xdr:to>
      <xdr:col>30</xdr:col>
      <xdr:colOff>277090</xdr:colOff>
      <xdr:row>43</xdr:row>
      <xdr:rowOff>76200</xdr:rowOff>
    </xdr:to>
    <xdr:sp macro="" textlink="">
      <xdr:nvSpPr>
        <xdr:cNvPr id="30" name="フローチャート: 代替処理 29">
          <a:extLst>
            <a:ext uri="{FF2B5EF4-FFF2-40B4-BE49-F238E27FC236}">
              <a16:creationId xmlns:a16="http://schemas.microsoft.com/office/drawing/2014/main" id="{C5A408C5-E27E-4C88-8006-8173B20E2A9E}"/>
            </a:ext>
          </a:extLst>
        </xdr:cNvPr>
        <xdr:cNvSpPr/>
      </xdr:nvSpPr>
      <xdr:spPr>
        <a:xfrm>
          <a:off x="19446964" y="12333150"/>
          <a:ext cx="2478546" cy="605610"/>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⑥</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相場を入力してください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16</xdr:col>
      <xdr:colOff>293913</xdr:colOff>
      <xdr:row>41</xdr:row>
      <xdr:rowOff>444500</xdr:rowOff>
    </xdr:from>
    <xdr:to>
      <xdr:col>20</xdr:col>
      <xdr:colOff>261257</xdr:colOff>
      <xdr:row>43</xdr:row>
      <xdr:rowOff>201387</xdr:rowOff>
    </xdr:to>
    <xdr:sp macro="" textlink="">
      <xdr:nvSpPr>
        <xdr:cNvPr id="31" name="フローチャート: 代替処理 30">
          <a:extLst>
            <a:ext uri="{FF2B5EF4-FFF2-40B4-BE49-F238E27FC236}">
              <a16:creationId xmlns:a16="http://schemas.microsoft.com/office/drawing/2014/main" id="{E9625D16-7552-4718-965C-11663D7408D3}"/>
            </a:ext>
          </a:extLst>
        </xdr:cNvPr>
        <xdr:cNvSpPr/>
      </xdr:nvSpPr>
      <xdr:spPr>
        <a:xfrm>
          <a:off x="10420893" y="12285980"/>
          <a:ext cx="2405744" cy="777967"/>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地金列と相場を入力すると</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自動で金額が反映されます</a:t>
          </a:r>
        </a:p>
      </xdr:txBody>
    </xdr:sp>
    <xdr:clientData/>
  </xdr:twoCellAnchor>
  <xdr:twoCellAnchor>
    <xdr:from>
      <xdr:col>6</xdr:col>
      <xdr:colOff>576943</xdr:colOff>
      <xdr:row>40</xdr:row>
      <xdr:rowOff>10886</xdr:rowOff>
    </xdr:from>
    <xdr:to>
      <xdr:col>10</xdr:col>
      <xdr:colOff>32657</xdr:colOff>
      <xdr:row>41</xdr:row>
      <xdr:rowOff>65315</xdr:rowOff>
    </xdr:to>
    <xdr:sp macro="" textlink="">
      <xdr:nvSpPr>
        <xdr:cNvPr id="32" name="フレーム 31">
          <a:extLst>
            <a:ext uri="{FF2B5EF4-FFF2-40B4-BE49-F238E27FC236}">
              <a16:creationId xmlns:a16="http://schemas.microsoft.com/office/drawing/2014/main" id="{FB6B3BC8-51FF-4754-9E73-71C7420C9942}"/>
            </a:ext>
          </a:extLst>
        </xdr:cNvPr>
        <xdr:cNvSpPr/>
      </xdr:nvSpPr>
      <xdr:spPr>
        <a:xfrm>
          <a:off x="4234543" y="11341826"/>
          <a:ext cx="2153194" cy="564969"/>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11</xdr:col>
      <xdr:colOff>576943</xdr:colOff>
      <xdr:row>39</xdr:row>
      <xdr:rowOff>315686</xdr:rowOff>
    </xdr:from>
    <xdr:to>
      <xdr:col>13</xdr:col>
      <xdr:colOff>43543</xdr:colOff>
      <xdr:row>41</xdr:row>
      <xdr:rowOff>10886</xdr:rowOff>
    </xdr:to>
    <xdr:sp macro="" textlink="">
      <xdr:nvSpPr>
        <xdr:cNvPr id="33" name="フレーム 32">
          <a:extLst>
            <a:ext uri="{FF2B5EF4-FFF2-40B4-BE49-F238E27FC236}">
              <a16:creationId xmlns:a16="http://schemas.microsoft.com/office/drawing/2014/main" id="{7988FB5D-4E3A-4FDB-9B3B-3881E4B96E6D}"/>
            </a:ext>
          </a:extLst>
        </xdr:cNvPr>
        <xdr:cNvSpPr/>
      </xdr:nvSpPr>
      <xdr:spPr>
        <a:xfrm>
          <a:off x="7594963" y="11288486"/>
          <a:ext cx="716280" cy="563880"/>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13</xdr:col>
      <xdr:colOff>609600</xdr:colOff>
      <xdr:row>40</xdr:row>
      <xdr:rowOff>0</xdr:rowOff>
    </xdr:from>
    <xdr:to>
      <xdr:col>15</xdr:col>
      <xdr:colOff>76200</xdr:colOff>
      <xdr:row>41</xdr:row>
      <xdr:rowOff>54429</xdr:rowOff>
    </xdr:to>
    <xdr:sp macro="" textlink="">
      <xdr:nvSpPr>
        <xdr:cNvPr id="34" name="フレーム 33">
          <a:extLst>
            <a:ext uri="{FF2B5EF4-FFF2-40B4-BE49-F238E27FC236}">
              <a16:creationId xmlns:a16="http://schemas.microsoft.com/office/drawing/2014/main" id="{1A6D79A6-6E23-489F-BA91-36E78B480F8A}"/>
            </a:ext>
          </a:extLst>
        </xdr:cNvPr>
        <xdr:cNvSpPr/>
      </xdr:nvSpPr>
      <xdr:spPr>
        <a:xfrm>
          <a:off x="8877300" y="11330940"/>
          <a:ext cx="716280" cy="564969"/>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20</xdr:col>
      <xdr:colOff>0</xdr:colOff>
      <xdr:row>40</xdr:row>
      <xdr:rowOff>0</xdr:rowOff>
    </xdr:from>
    <xdr:to>
      <xdr:col>23</xdr:col>
      <xdr:colOff>97971</xdr:colOff>
      <xdr:row>41</xdr:row>
      <xdr:rowOff>54429</xdr:rowOff>
    </xdr:to>
    <xdr:sp macro="" textlink="">
      <xdr:nvSpPr>
        <xdr:cNvPr id="35" name="フレーム 34">
          <a:extLst>
            <a:ext uri="{FF2B5EF4-FFF2-40B4-BE49-F238E27FC236}">
              <a16:creationId xmlns:a16="http://schemas.microsoft.com/office/drawing/2014/main" id="{402A82FB-2D90-46FD-9DFC-6D1B1D074205}"/>
            </a:ext>
          </a:extLst>
        </xdr:cNvPr>
        <xdr:cNvSpPr/>
      </xdr:nvSpPr>
      <xdr:spPr>
        <a:xfrm>
          <a:off x="12565380" y="11330940"/>
          <a:ext cx="2124891" cy="564969"/>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25</xdr:col>
      <xdr:colOff>0</xdr:colOff>
      <xdr:row>40</xdr:row>
      <xdr:rowOff>0</xdr:rowOff>
    </xdr:from>
    <xdr:to>
      <xdr:col>26</xdr:col>
      <xdr:colOff>10886</xdr:colOff>
      <xdr:row>41</xdr:row>
      <xdr:rowOff>54429</xdr:rowOff>
    </xdr:to>
    <xdr:sp macro="" textlink="">
      <xdr:nvSpPr>
        <xdr:cNvPr id="36" name="フレーム 35">
          <a:extLst>
            <a:ext uri="{FF2B5EF4-FFF2-40B4-BE49-F238E27FC236}">
              <a16:creationId xmlns:a16="http://schemas.microsoft.com/office/drawing/2014/main" id="{44FF7006-4FFF-4521-9AB4-BC92E07257F0}"/>
            </a:ext>
          </a:extLst>
        </xdr:cNvPr>
        <xdr:cNvSpPr/>
      </xdr:nvSpPr>
      <xdr:spPr>
        <a:xfrm>
          <a:off x="16085820" y="11330940"/>
          <a:ext cx="1633946" cy="564969"/>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0</xdr:colOff>
      <xdr:row>40</xdr:row>
      <xdr:rowOff>0</xdr:rowOff>
    </xdr:from>
    <xdr:to>
      <xdr:col>30</xdr:col>
      <xdr:colOff>21771</xdr:colOff>
      <xdr:row>41</xdr:row>
      <xdr:rowOff>54429</xdr:rowOff>
    </xdr:to>
    <xdr:sp macro="" textlink="">
      <xdr:nvSpPr>
        <xdr:cNvPr id="37" name="フレーム 36">
          <a:extLst>
            <a:ext uri="{FF2B5EF4-FFF2-40B4-BE49-F238E27FC236}">
              <a16:creationId xmlns:a16="http://schemas.microsoft.com/office/drawing/2014/main" id="{F9C63865-1528-42FB-A531-196F21F7928A}"/>
            </a:ext>
          </a:extLst>
        </xdr:cNvPr>
        <xdr:cNvSpPr/>
      </xdr:nvSpPr>
      <xdr:spPr>
        <a:xfrm>
          <a:off x="19537680" y="11330940"/>
          <a:ext cx="2132511" cy="564969"/>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511628</xdr:colOff>
      <xdr:row>40</xdr:row>
      <xdr:rowOff>0</xdr:rowOff>
    </xdr:from>
    <xdr:to>
      <xdr:col>19</xdr:col>
      <xdr:colOff>130629</xdr:colOff>
      <xdr:row>41</xdr:row>
      <xdr:rowOff>54429</xdr:rowOff>
    </xdr:to>
    <xdr:sp macro="" textlink="">
      <xdr:nvSpPr>
        <xdr:cNvPr id="38" name="フレーム 37">
          <a:extLst>
            <a:ext uri="{FF2B5EF4-FFF2-40B4-BE49-F238E27FC236}">
              <a16:creationId xmlns:a16="http://schemas.microsoft.com/office/drawing/2014/main" id="{C4D650E7-E5AE-407A-BD52-A31355B9EDD8}"/>
            </a:ext>
          </a:extLst>
        </xdr:cNvPr>
        <xdr:cNvSpPr/>
      </xdr:nvSpPr>
      <xdr:spPr>
        <a:xfrm>
          <a:off x="10638608" y="11330940"/>
          <a:ext cx="1447801" cy="564969"/>
        </a:xfrm>
        <a:prstGeom prst="frame">
          <a:avLst>
            <a:gd name="adj1" fmla="val 6618"/>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386443</xdr:colOff>
      <xdr:row>41</xdr:row>
      <xdr:rowOff>65315</xdr:rowOff>
    </xdr:from>
    <xdr:to>
      <xdr:col>8</xdr:col>
      <xdr:colOff>430893</xdr:colOff>
      <xdr:row>42</xdr:row>
      <xdr:rowOff>65314</xdr:rowOff>
    </xdr:to>
    <xdr:cxnSp macro="">
      <xdr:nvCxnSpPr>
        <xdr:cNvPr id="39" name="直線矢印コネクタ 38">
          <a:extLst>
            <a:ext uri="{FF2B5EF4-FFF2-40B4-BE49-F238E27FC236}">
              <a16:creationId xmlns:a16="http://schemas.microsoft.com/office/drawing/2014/main" id="{D6AB0EF6-38F8-4D2F-B2FB-9CB3F56312B7}"/>
            </a:ext>
          </a:extLst>
        </xdr:cNvPr>
        <xdr:cNvCxnSpPr>
          <a:endCxn id="32" idx="2"/>
        </xdr:cNvCxnSpPr>
      </xdr:nvCxnSpPr>
      <xdr:spPr>
        <a:xfrm flipH="1" flipV="1">
          <a:off x="5324203" y="11906795"/>
          <a:ext cx="44450" cy="51053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185964</xdr:colOff>
      <xdr:row>41</xdr:row>
      <xdr:rowOff>10885</xdr:rowOff>
    </xdr:from>
    <xdr:to>
      <xdr:col>12</xdr:col>
      <xdr:colOff>206828</xdr:colOff>
      <xdr:row>42</xdr:row>
      <xdr:rowOff>234043</xdr:rowOff>
    </xdr:to>
    <xdr:cxnSp macro="">
      <xdr:nvCxnSpPr>
        <xdr:cNvPr id="40" name="直線矢印コネクタ 39">
          <a:extLst>
            <a:ext uri="{FF2B5EF4-FFF2-40B4-BE49-F238E27FC236}">
              <a16:creationId xmlns:a16="http://schemas.microsoft.com/office/drawing/2014/main" id="{74F593C2-3B38-45CA-9CC1-0AF83E00A325}"/>
            </a:ext>
          </a:extLst>
        </xdr:cNvPr>
        <xdr:cNvCxnSpPr/>
      </xdr:nvCxnSpPr>
      <xdr:spPr>
        <a:xfrm flipV="1">
          <a:off x="7813584" y="11852365"/>
          <a:ext cx="20864" cy="7336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255814</xdr:colOff>
      <xdr:row>41</xdr:row>
      <xdr:rowOff>54429</xdr:rowOff>
    </xdr:from>
    <xdr:to>
      <xdr:col>21</xdr:col>
      <xdr:colOff>360136</xdr:colOff>
      <xdr:row>43</xdr:row>
      <xdr:rowOff>266700</xdr:rowOff>
    </xdr:to>
    <xdr:cxnSp macro="">
      <xdr:nvCxnSpPr>
        <xdr:cNvPr id="41" name="直線矢印コネクタ 40">
          <a:extLst>
            <a:ext uri="{FF2B5EF4-FFF2-40B4-BE49-F238E27FC236}">
              <a16:creationId xmlns:a16="http://schemas.microsoft.com/office/drawing/2014/main" id="{1A94AE07-8C1B-4B3C-A307-9A91C5AC633F}"/>
            </a:ext>
          </a:extLst>
        </xdr:cNvPr>
        <xdr:cNvCxnSpPr>
          <a:endCxn id="35" idx="2"/>
        </xdr:cNvCxnSpPr>
      </xdr:nvCxnSpPr>
      <xdr:spPr>
        <a:xfrm flipH="1" flipV="1">
          <a:off x="13628914" y="11895909"/>
          <a:ext cx="104322" cy="12333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326572</xdr:colOff>
      <xdr:row>41</xdr:row>
      <xdr:rowOff>54429</xdr:rowOff>
    </xdr:from>
    <xdr:to>
      <xdr:col>14</xdr:col>
      <xdr:colOff>403678</xdr:colOff>
      <xdr:row>43</xdr:row>
      <xdr:rowOff>451755</xdr:rowOff>
    </xdr:to>
    <xdr:cxnSp macro="">
      <xdr:nvCxnSpPr>
        <xdr:cNvPr id="42" name="直線矢印コネクタ 41">
          <a:extLst>
            <a:ext uri="{FF2B5EF4-FFF2-40B4-BE49-F238E27FC236}">
              <a16:creationId xmlns:a16="http://schemas.microsoft.com/office/drawing/2014/main" id="{5D4ED113-FBC2-4E8B-B3C6-35473800C51A}"/>
            </a:ext>
          </a:extLst>
        </xdr:cNvPr>
        <xdr:cNvCxnSpPr>
          <a:endCxn id="34" idx="2"/>
        </xdr:cNvCxnSpPr>
      </xdr:nvCxnSpPr>
      <xdr:spPr>
        <a:xfrm flipH="1" flipV="1">
          <a:off x="9234352" y="11895909"/>
          <a:ext cx="77106" cy="141840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810985</xdr:colOff>
      <xdr:row>41</xdr:row>
      <xdr:rowOff>32657</xdr:rowOff>
    </xdr:from>
    <xdr:to>
      <xdr:col>25</xdr:col>
      <xdr:colOff>816428</xdr:colOff>
      <xdr:row>42</xdr:row>
      <xdr:rowOff>217715</xdr:rowOff>
    </xdr:to>
    <xdr:cxnSp macro="">
      <xdr:nvCxnSpPr>
        <xdr:cNvPr id="43" name="直線矢印コネクタ 42">
          <a:extLst>
            <a:ext uri="{FF2B5EF4-FFF2-40B4-BE49-F238E27FC236}">
              <a16:creationId xmlns:a16="http://schemas.microsoft.com/office/drawing/2014/main" id="{324BC1AD-319A-4EC1-95DA-F51A67582526}"/>
            </a:ext>
          </a:extLst>
        </xdr:cNvPr>
        <xdr:cNvCxnSpPr/>
      </xdr:nvCxnSpPr>
      <xdr:spPr>
        <a:xfrm flipH="1" flipV="1">
          <a:off x="16896805" y="11874137"/>
          <a:ext cx="5443" cy="6955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1054100</xdr:colOff>
      <xdr:row>41</xdr:row>
      <xdr:rowOff>54429</xdr:rowOff>
    </xdr:from>
    <xdr:to>
      <xdr:col>29</xdr:col>
      <xdr:colOff>1066800</xdr:colOff>
      <xdr:row>41</xdr:row>
      <xdr:rowOff>491670</xdr:rowOff>
    </xdr:to>
    <xdr:cxnSp macro="">
      <xdr:nvCxnSpPr>
        <xdr:cNvPr id="44" name="直線矢印コネクタ 43">
          <a:extLst>
            <a:ext uri="{FF2B5EF4-FFF2-40B4-BE49-F238E27FC236}">
              <a16:creationId xmlns:a16="http://schemas.microsoft.com/office/drawing/2014/main" id="{5615FBA3-C896-4282-B90E-154E3F4F4AAD}"/>
            </a:ext>
          </a:extLst>
        </xdr:cNvPr>
        <xdr:cNvCxnSpPr>
          <a:endCxn id="37" idx="2"/>
        </xdr:cNvCxnSpPr>
      </xdr:nvCxnSpPr>
      <xdr:spPr>
        <a:xfrm flipV="1">
          <a:off x="20591780" y="11895909"/>
          <a:ext cx="12700" cy="43724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97971</xdr:colOff>
      <xdr:row>40</xdr:row>
      <xdr:rowOff>489857</xdr:rowOff>
    </xdr:from>
    <xdr:to>
      <xdr:col>18</xdr:col>
      <xdr:colOff>103414</xdr:colOff>
      <xdr:row>41</xdr:row>
      <xdr:rowOff>424542</xdr:rowOff>
    </xdr:to>
    <xdr:cxnSp macro="">
      <xdr:nvCxnSpPr>
        <xdr:cNvPr id="45" name="直線矢印コネクタ 44">
          <a:extLst>
            <a:ext uri="{FF2B5EF4-FFF2-40B4-BE49-F238E27FC236}">
              <a16:creationId xmlns:a16="http://schemas.microsoft.com/office/drawing/2014/main" id="{2C8735EA-F4AC-46D5-BA9C-6D2F0E73BD0E}"/>
            </a:ext>
          </a:extLst>
        </xdr:cNvPr>
        <xdr:cNvCxnSpPr/>
      </xdr:nvCxnSpPr>
      <xdr:spPr>
        <a:xfrm flipV="1">
          <a:off x="11444151" y="11820797"/>
          <a:ext cx="5443" cy="445225"/>
        </a:xfrm>
        <a:prstGeom prst="straightConnector1">
          <a:avLst/>
        </a:prstGeom>
        <a:ln>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628649</xdr:colOff>
      <xdr:row>45</xdr:row>
      <xdr:rowOff>394604</xdr:rowOff>
    </xdr:from>
    <xdr:to>
      <xdr:col>13</xdr:col>
      <xdr:colOff>435428</xdr:colOff>
      <xdr:row>50</xdr:row>
      <xdr:rowOff>176892</xdr:rowOff>
    </xdr:to>
    <xdr:sp macro="" textlink="">
      <xdr:nvSpPr>
        <xdr:cNvPr id="46" name="フローチャート: 代替処理 45">
          <a:extLst>
            <a:ext uri="{FF2B5EF4-FFF2-40B4-BE49-F238E27FC236}">
              <a16:creationId xmlns:a16="http://schemas.microsoft.com/office/drawing/2014/main" id="{82F993EB-7645-48BF-945A-751D9B15644D}"/>
            </a:ext>
          </a:extLst>
        </xdr:cNvPr>
        <xdr:cNvSpPr/>
      </xdr:nvSpPr>
      <xdr:spPr>
        <a:xfrm>
          <a:off x="4880609" y="14278244"/>
          <a:ext cx="3822519" cy="2334988"/>
        </a:xfrm>
        <a:prstGeom prst="flowChartAlternateProcess">
          <a:avLst/>
        </a:prstGeom>
        <a:solidFill>
          <a:srgbClr val="FFFF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latin typeface="BIZ UDゴシック" panose="020B0400000000000000" pitchFamily="49" charset="-128"/>
              <a:ea typeface="BIZ UDゴシック" panose="020B0400000000000000" pitchFamily="49" charset="-128"/>
            </a:rPr>
            <a:t>※</a:t>
          </a:r>
          <a:r>
            <a:rPr kumimoji="1" lang="ja-JP" altLang="en-US" sz="1600" b="1">
              <a:solidFill>
                <a:srgbClr val="FF0000"/>
              </a:solidFill>
              <a:latin typeface="BIZ UDゴシック" panose="020B0400000000000000" pitchFamily="49" charset="-128"/>
              <a:ea typeface="BIZ UDゴシック" panose="020B0400000000000000" pitchFamily="49" charset="-128"/>
            </a:rPr>
            <a:t>下記の列は入力しないでください</a:t>
          </a:r>
          <a:endParaRPr kumimoji="1" lang="en-US" altLang="ja-JP" sz="16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・分類</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・数量</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・重量</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・中石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・脇石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・真贋</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・渉外スタッフ</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endParaRPr kumimoji="1" lang="ja-JP" altLang="en-US" sz="1400" b="1">
            <a:solidFill>
              <a:srgbClr val="FF0000"/>
            </a:solidFill>
          </a:endParaRPr>
        </a:p>
      </xdr:txBody>
    </xdr:sp>
    <xdr:clientData/>
  </xdr:twoCellAnchor>
  <xdr:twoCellAnchor>
    <xdr:from>
      <xdr:col>25</xdr:col>
      <xdr:colOff>1001485</xdr:colOff>
      <xdr:row>10</xdr:row>
      <xdr:rowOff>10886</xdr:rowOff>
    </xdr:from>
    <xdr:to>
      <xdr:col>26</xdr:col>
      <xdr:colOff>206828</xdr:colOff>
      <xdr:row>11</xdr:row>
      <xdr:rowOff>174171</xdr:rowOff>
    </xdr:to>
    <xdr:cxnSp macro="">
      <xdr:nvCxnSpPr>
        <xdr:cNvPr id="47" name="直線矢印コネクタ 46">
          <a:extLst>
            <a:ext uri="{FF2B5EF4-FFF2-40B4-BE49-F238E27FC236}">
              <a16:creationId xmlns:a16="http://schemas.microsoft.com/office/drawing/2014/main" id="{DAB0AEBF-EDBE-4C32-9779-40E2AB6BC731}"/>
            </a:ext>
          </a:extLst>
        </xdr:cNvPr>
        <xdr:cNvCxnSpPr/>
      </xdr:nvCxnSpPr>
      <xdr:spPr>
        <a:xfrm flipH="1">
          <a:off x="17087305" y="2144486"/>
          <a:ext cx="828403" cy="33854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213360</xdr:colOff>
          <xdr:row>12</xdr:row>
          <xdr:rowOff>99060</xdr:rowOff>
        </xdr:from>
        <xdr:to>
          <xdr:col>8</xdr:col>
          <xdr:colOff>22860</xdr:colOff>
          <xdr:row>12</xdr:row>
          <xdr:rowOff>289560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13</xdr:row>
          <xdr:rowOff>106680</xdr:rowOff>
        </xdr:from>
        <xdr:to>
          <xdr:col>8</xdr:col>
          <xdr:colOff>22860</xdr:colOff>
          <xdr:row>13</xdr:row>
          <xdr:rowOff>289560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11</xdr:row>
          <xdr:rowOff>30480</xdr:rowOff>
        </xdr:from>
        <xdr:to>
          <xdr:col>13</xdr:col>
          <xdr:colOff>60960</xdr:colOff>
          <xdr:row>12</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12</xdr:row>
          <xdr:rowOff>83820</xdr:rowOff>
        </xdr:from>
        <xdr:to>
          <xdr:col>13</xdr:col>
          <xdr:colOff>60960</xdr:colOff>
          <xdr:row>13</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13</xdr:row>
          <xdr:rowOff>68580</xdr:rowOff>
        </xdr:from>
        <xdr:to>
          <xdr:col>13</xdr:col>
          <xdr:colOff>60960</xdr:colOff>
          <xdr:row>14</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14</xdr:row>
          <xdr:rowOff>99060</xdr:rowOff>
        </xdr:from>
        <xdr:to>
          <xdr:col>13</xdr:col>
          <xdr:colOff>60960</xdr:colOff>
          <xdr:row>14</xdr:row>
          <xdr:rowOff>365760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11</xdr:row>
          <xdr:rowOff>76200</xdr:rowOff>
        </xdr:from>
        <xdr:to>
          <xdr:col>8</xdr:col>
          <xdr:colOff>22860</xdr:colOff>
          <xdr:row>12</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14</xdr:row>
          <xdr:rowOff>106680</xdr:rowOff>
        </xdr:from>
        <xdr:to>
          <xdr:col>8</xdr:col>
          <xdr:colOff>22860</xdr:colOff>
          <xdr:row>14</xdr:row>
          <xdr:rowOff>289560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0</xdr:colOff>
      <xdr:row>40</xdr:row>
      <xdr:rowOff>0</xdr:rowOff>
    </xdr:from>
    <xdr:to>
      <xdr:col>10</xdr:col>
      <xdr:colOff>59871</xdr:colOff>
      <xdr:row>41</xdr:row>
      <xdr:rowOff>47172</xdr:rowOff>
    </xdr:to>
    <xdr:sp macro="" textlink="">
      <xdr:nvSpPr>
        <xdr:cNvPr id="2" name="フレーム 1">
          <a:extLst>
            <a:ext uri="{FF2B5EF4-FFF2-40B4-BE49-F238E27FC236}">
              <a16:creationId xmlns:a16="http://schemas.microsoft.com/office/drawing/2014/main" id="{65632115-979A-49E0-ACED-7B52FA749358}"/>
            </a:ext>
          </a:extLst>
        </xdr:cNvPr>
        <xdr:cNvSpPr/>
      </xdr:nvSpPr>
      <xdr:spPr>
        <a:xfrm>
          <a:off x="4251960" y="11330940"/>
          <a:ext cx="2162991"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12</xdr:col>
      <xdr:colOff>0</xdr:colOff>
      <xdr:row>40</xdr:row>
      <xdr:rowOff>0</xdr:rowOff>
    </xdr:from>
    <xdr:to>
      <xdr:col>13</xdr:col>
      <xdr:colOff>83457</xdr:colOff>
      <xdr:row>41</xdr:row>
      <xdr:rowOff>47172</xdr:rowOff>
    </xdr:to>
    <xdr:sp macro="" textlink="">
      <xdr:nvSpPr>
        <xdr:cNvPr id="3" name="フレーム 2">
          <a:extLst>
            <a:ext uri="{FF2B5EF4-FFF2-40B4-BE49-F238E27FC236}">
              <a16:creationId xmlns:a16="http://schemas.microsoft.com/office/drawing/2014/main" id="{E4FB824D-379A-46B2-B48F-59F514CF02CB}"/>
            </a:ext>
          </a:extLst>
        </xdr:cNvPr>
        <xdr:cNvSpPr/>
      </xdr:nvSpPr>
      <xdr:spPr>
        <a:xfrm>
          <a:off x="7627620" y="11330940"/>
          <a:ext cx="723537"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584200</xdr:colOff>
      <xdr:row>39</xdr:row>
      <xdr:rowOff>330200</xdr:rowOff>
    </xdr:from>
    <xdr:to>
      <xdr:col>23</xdr:col>
      <xdr:colOff>76200</xdr:colOff>
      <xdr:row>41</xdr:row>
      <xdr:rowOff>21772</xdr:rowOff>
    </xdr:to>
    <xdr:sp macro="" textlink="">
      <xdr:nvSpPr>
        <xdr:cNvPr id="4" name="フレーム 3">
          <a:extLst>
            <a:ext uri="{FF2B5EF4-FFF2-40B4-BE49-F238E27FC236}">
              <a16:creationId xmlns:a16="http://schemas.microsoft.com/office/drawing/2014/main" id="{58E362D9-7670-4D2D-AF7A-F3800FD0118A}"/>
            </a:ext>
          </a:extLst>
        </xdr:cNvPr>
        <xdr:cNvSpPr/>
      </xdr:nvSpPr>
      <xdr:spPr>
        <a:xfrm>
          <a:off x="12539980" y="11303000"/>
          <a:ext cx="212852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25</xdr:col>
      <xdr:colOff>0</xdr:colOff>
      <xdr:row>39</xdr:row>
      <xdr:rowOff>317500</xdr:rowOff>
    </xdr:from>
    <xdr:to>
      <xdr:col>26</xdr:col>
      <xdr:colOff>101600</xdr:colOff>
      <xdr:row>41</xdr:row>
      <xdr:rowOff>9072</xdr:rowOff>
    </xdr:to>
    <xdr:sp macro="" textlink="">
      <xdr:nvSpPr>
        <xdr:cNvPr id="5" name="フレーム 4">
          <a:extLst>
            <a:ext uri="{FF2B5EF4-FFF2-40B4-BE49-F238E27FC236}">
              <a16:creationId xmlns:a16="http://schemas.microsoft.com/office/drawing/2014/main" id="{82721DD7-C674-4FDE-BCFE-29D0A4F3D1B9}"/>
            </a:ext>
          </a:extLst>
        </xdr:cNvPr>
        <xdr:cNvSpPr/>
      </xdr:nvSpPr>
      <xdr:spPr>
        <a:xfrm>
          <a:off x="16085820" y="11290300"/>
          <a:ext cx="172466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378279</xdr:colOff>
      <xdr:row>41</xdr:row>
      <xdr:rowOff>47172</xdr:rowOff>
    </xdr:from>
    <xdr:to>
      <xdr:col>8</xdr:col>
      <xdr:colOff>391886</xdr:colOff>
      <xdr:row>42</xdr:row>
      <xdr:rowOff>431800</xdr:rowOff>
    </xdr:to>
    <xdr:cxnSp macro="">
      <xdr:nvCxnSpPr>
        <xdr:cNvPr id="6" name="直線矢印コネクタ 5">
          <a:extLst>
            <a:ext uri="{FF2B5EF4-FFF2-40B4-BE49-F238E27FC236}">
              <a16:creationId xmlns:a16="http://schemas.microsoft.com/office/drawing/2014/main" id="{AA64C2CB-AE79-43F2-8003-4CB117C16096}"/>
            </a:ext>
          </a:extLst>
        </xdr:cNvPr>
        <xdr:cNvCxnSpPr>
          <a:cxnSpLocks/>
          <a:endCxn id="2" idx="2"/>
        </xdr:cNvCxnSpPr>
      </xdr:nvCxnSpPr>
      <xdr:spPr>
        <a:xfrm flipV="1">
          <a:off x="5316039" y="11888652"/>
          <a:ext cx="13607" cy="89516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296143</xdr:colOff>
      <xdr:row>41</xdr:row>
      <xdr:rowOff>47172</xdr:rowOff>
    </xdr:from>
    <xdr:to>
      <xdr:col>12</xdr:col>
      <xdr:colOff>362857</xdr:colOff>
      <xdr:row>41</xdr:row>
      <xdr:rowOff>435428</xdr:rowOff>
    </xdr:to>
    <xdr:cxnSp macro="">
      <xdr:nvCxnSpPr>
        <xdr:cNvPr id="7" name="直線矢印コネクタ 6">
          <a:extLst>
            <a:ext uri="{FF2B5EF4-FFF2-40B4-BE49-F238E27FC236}">
              <a16:creationId xmlns:a16="http://schemas.microsoft.com/office/drawing/2014/main" id="{9021114C-6C2F-4431-9694-6A20646BA2AA}"/>
            </a:ext>
          </a:extLst>
        </xdr:cNvPr>
        <xdr:cNvCxnSpPr>
          <a:stCxn id="44" idx="0"/>
          <a:endCxn id="3" idx="2"/>
        </xdr:cNvCxnSpPr>
      </xdr:nvCxnSpPr>
      <xdr:spPr>
        <a:xfrm flipV="1">
          <a:off x="7923763" y="11888652"/>
          <a:ext cx="66714" cy="38825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331110</xdr:colOff>
      <xdr:row>41</xdr:row>
      <xdr:rowOff>47172</xdr:rowOff>
    </xdr:from>
    <xdr:to>
      <xdr:col>14</xdr:col>
      <xdr:colOff>346529</xdr:colOff>
      <xdr:row>43</xdr:row>
      <xdr:rowOff>130629</xdr:rowOff>
    </xdr:to>
    <xdr:cxnSp macro="">
      <xdr:nvCxnSpPr>
        <xdr:cNvPr id="8" name="直線矢印コネクタ 7">
          <a:extLst>
            <a:ext uri="{FF2B5EF4-FFF2-40B4-BE49-F238E27FC236}">
              <a16:creationId xmlns:a16="http://schemas.microsoft.com/office/drawing/2014/main" id="{B109C356-A5D6-4519-ABB8-6866CE8983E9}"/>
            </a:ext>
          </a:extLst>
        </xdr:cNvPr>
        <xdr:cNvCxnSpPr>
          <a:cxnSpLocks/>
          <a:endCxn id="13" idx="2"/>
        </xdr:cNvCxnSpPr>
      </xdr:nvCxnSpPr>
      <xdr:spPr>
        <a:xfrm flipV="1">
          <a:off x="9238890" y="11888652"/>
          <a:ext cx="15419" cy="110453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333829</xdr:colOff>
      <xdr:row>41</xdr:row>
      <xdr:rowOff>21772</xdr:rowOff>
    </xdr:from>
    <xdr:to>
      <xdr:col>21</xdr:col>
      <xdr:colOff>345622</xdr:colOff>
      <xdr:row>43</xdr:row>
      <xdr:rowOff>342900</xdr:rowOff>
    </xdr:to>
    <xdr:cxnSp macro="">
      <xdr:nvCxnSpPr>
        <xdr:cNvPr id="9" name="直線矢印コネクタ 8">
          <a:extLst>
            <a:ext uri="{FF2B5EF4-FFF2-40B4-BE49-F238E27FC236}">
              <a16:creationId xmlns:a16="http://schemas.microsoft.com/office/drawing/2014/main" id="{00E26436-5735-4B99-8B04-182CDD9EC05E}"/>
            </a:ext>
          </a:extLst>
        </xdr:cNvPr>
        <xdr:cNvCxnSpPr>
          <a:cxnSpLocks/>
        </xdr:cNvCxnSpPr>
      </xdr:nvCxnSpPr>
      <xdr:spPr>
        <a:xfrm flipH="1" flipV="1">
          <a:off x="13706929" y="11863252"/>
          <a:ext cx="11793" cy="134220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850900</xdr:colOff>
      <xdr:row>40</xdr:row>
      <xdr:rowOff>495300</xdr:rowOff>
    </xdr:from>
    <xdr:to>
      <xdr:col>25</xdr:col>
      <xdr:colOff>876300</xdr:colOff>
      <xdr:row>42</xdr:row>
      <xdr:rowOff>25400</xdr:rowOff>
    </xdr:to>
    <xdr:cxnSp macro="">
      <xdr:nvCxnSpPr>
        <xdr:cNvPr id="10" name="直線矢印コネクタ 9">
          <a:extLst>
            <a:ext uri="{FF2B5EF4-FFF2-40B4-BE49-F238E27FC236}">
              <a16:creationId xmlns:a16="http://schemas.microsoft.com/office/drawing/2014/main" id="{639FB7FE-1AFE-498D-9FCF-A0E7C4CB2AB6}"/>
            </a:ext>
          </a:extLst>
        </xdr:cNvPr>
        <xdr:cNvCxnSpPr>
          <a:cxnSpLocks/>
        </xdr:cNvCxnSpPr>
      </xdr:nvCxnSpPr>
      <xdr:spPr>
        <a:xfrm flipV="1">
          <a:off x="16936720" y="11826240"/>
          <a:ext cx="25400" cy="5511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40</xdr:row>
      <xdr:rowOff>0</xdr:rowOff>
    </xdr:from>
    <xdr:to>
      <xdr:col>13</xdr:col>
      <xdr:colOff>83457</xdr:colOff>
      <xdr:row>41</xdr:row>
      <xdr:rowOff>47172</xdr:rowOff>
    </xdr:to>
    <xdr:sp macro="" textlink="">
      <xdr:nvSpPr>
        <xdr:cNvPr id="11" name="フレーム 10">
          <a:extLst>
            <a:ext uri="{FF2B5EF4-FFF2-40B4-BE49-F238E27FC236}">
              <a16:creationId xmlns:a16="http://schemas.microsoft.com/office/drawing/2014/main" id="{D8E60C3D-4CCE-4B84-8F01-1DD75E902D3D}"/>
            </a:ext>
          </a:extLst>
        </xdr:cNvPr>
        <xdr:cNvSpPr/>
      </xdr:nvSpPr>
      <xdr:spPr>
        <a:xfrm>
          <a:off x="7627620" y="11330940"/>
          <a:ext cx="723537"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14</xdr:col>
      <xdr:colOff>0</xdr:colOff>
      <xdr:row>40</xdr:row>
      <xdr:rowOff>0</xdr:rowOff>
    </xdr:from>
    <xdr:to>
      <xdr:col>15</xdr:col>
      <xdr:colOff>83457</xdr:colOff>
      <xdr:row>41</xdr:row>
      <xdr:rowOff>47172</xdr:rowOff>
    </xdr:to>
    <xdr:sp macro="" textlink="">
      <xdr:nvSpPr>
        <xdr:cNvPr id="12" name="フレーム 11">
          <a:extLst>
            <a:ext uri="{FF2B5EF4-FFF2-40B4-BE49-F238E27FC236}">
              <a16:creationId xmlns:a16="http://schemas.microsoft.com/office/drawing/2014/main" id="{A3C776C2-AF58-47B9-8CBD-E6BD42DCC4B0}"/>
            </a:ext>
          </a:extLst>
        </xdr:cNvPr>
        <xdr:cNvSpPr/>
      </xdr:nvSpPr>
      <xdr:spPr>
        <a:xfrm>
          <a:off x="8907780" y="11330940"/>
          <a:ext cx="693057"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14</xdr:col>
      <xdr:colOff>0</xdr:colOff>
      <xdr:row>40</xdr:row>
      <xdr:rowOff>0</xdr:rowOff>
    </xdr:from>
    <xdr:to>
      <xdr:col>15</xdr:col>
      <xdr:colOff>83457</xdr:colOff>
      <xdr:row>41</xdr:row>
      <xdr:rowOff>47172</xdr:rowOff>
    </xdr:to>
    <xdr:sp macro="" textlink="">
      <xdr:nvSpPr>
        <xdr:cNvPr id="13" name="フレーム 12">
          <a:extLst>
            <a:ext uri="{FF2B5EF4-FFF2-40B4-BE49-F238E27FC236}">
              <a16:creationId xmlns:a16="http://schemas.microsoft.com/office/drawing/2014/main" id="{940C9119-9717-40B0-A19E-1D63704DAF55}"/>
            </a:ext>
          </a:extLst>
        </xdr:cNvPr>
        <xdr:cNvSpPr/>
      </xdr:nvSpPr>
      <xdr:spPr>
        <a:xfrm>
          <a:off x="8907780" y="11330940"/>
          <a:ext cx="693057"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70758</xdr:colOff>
      <xdr:row>40</xdr:row>
      <xdr:rowOff>12700</xdr:rowOff>
    </xdr:from>
    <xdr:to>
      <xdr:col>30</xdr:col>
      <xdr:colOff>96158</xdr:colOff>
      <xdr:row>41</xdr:row>
      <xdr:rowOff>59872</xdr:rowOff>
    </xdr:to>
    <xdr:sp macro="" textlink="">
      <xdr:nvSpPr>
        <xdr:cNvPr id="14" name="フレーム 13">
          <a:extLst>
            <a:ext uri="{FF2B5EF4-FFF2-40B4-BE49-F238E27FC236}">
              <a16:creationId xmlns:a16="http://schemas.microsoft.com/office/drawing/2014/main" id="{C30E47AA-E793-47F3-8069-4AA46069D37F}"/>
            </a:ext>
          </a:extLst>
        </xdr:cNvPr>
        <xdr:cNvSpPr/>
      </xdr:nvSpPr>
      <xdr:spPr>
        <a:xfrm>
          <a:off x="19608438" y="11343640"/>
          <a:ext cx="2136140"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863600</xdr:colOff>
      <xdr:row>41</xdr:row>
      <xdr:rowOff>101600</xdr:rowOff>
    </xdr:from>
    <xdr:to>
      <xdr:col>29</xdr:col>
      <xdr:colOff>876300</xdr:colOff>
      <xdr:row>42</xdr:row>
      <xdr:rowOff>38100</xdr:rowOff>
    </xdr:to>
    <xdr:cxnSp macro="">
      <xdr:nvCxnSpPr>
        <xdr:cNvPr id="15" name="直線矢印コネクタ 14">
          <a:extLst>
            <a:ext uri="{FF2B5EF4-FFF2-40B4-BE49-F238E27FC236}">
              <a16:creationId xmlns:a16="http://schemas.microsoft.com/office/drawing/2014/main" id="{86B86C76-8E76-48E9-A611-7AFBF64BAE2A}"/>
            </a:ext>
          </a:extLst>
        </xdr:cNvPr>
        <xdr:cNvCxnSpPr/>
      </xdr:nvCxnSpPr>
      <xdr:spPr>
        <a:xfrm flipV="1">
          <a:off x="20401280" y="11943080"/>
          <a:ext cx="12700" cy="4470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497115</xdr:colOff>
      <xdr:row>39</xdr:row>
      <xdr:rowOff>317500</xdr:rowOff>
    </xdr:from>
    <xdr:to>
      <xdr:col>19</xdr:col>
      <xdr:colOff>116116</xdr:colOff>
      <xdr:row>41</xdr:row>
      <xdr:rowOff>9072</xdr:rowOff>
    </xdr:to>
    <xdr:sp macro="" textlink="">
      <xdr:nvSpPr>
        <xdr:cNvPr id="16" name="フレーム 15">
          <a:extLst>
            <a:ext uri="{FF2B5EF4-FFF2-40B4-BE49-F238E27FC236}">
              <a16:creationId xmlns:a16="http://schemas.microsoft.com/office/drawing/2014/main" id="{B9B807A4-B5CB-48F6-9C38-1E631BE900DB}"/>
            </a:ext>
          </a:extLst>
        </xdr:cNvPr>
        <xdr:cNvSpPr/>
      </xdr:nvSpPr>
      <xdr:spPr>
        <a:xfrm>
          <a:off x="10624095" y="11290300"/>
          <a:ext cx="1447801" cy="560252"/>
        </a:xfrm>
        <a:prstGeom prst="frame">
          <a:avLst>
            <a:gd name="adj1" fmla="val 6618"/>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18</xdr:col>
      <xdr:colOff>83458</xdr:colOff>
      <xdr:row>40</xdr:row>
      <xdr:rowOff>451757</xdr:rowOff>
    </xdr:from>
    <xdr:to>
      <xdr:col>18</xdr:col>
      <xdr:colOff>88901</xdr:colOff>
      <xdr:row>41</xdr:row>
      <xdr:rowOff>379185</xdr:rowOff>
    </xdr:to>
    <xdr:cxnSp macro="">
      <xdr:nvCxnSpPr>
        <xdr:cNvPr id="17" name="直線矢印コネクタ 16">
          <a:extLst>
            <a:ext uri="{FF2B5EF4-FFF2-40B4-BE49-F238E27FC236}">
              <a16:creationId xmlns:a16="http://schemas.microsoft.com/office/drawing/2014/main" id="{52C95A89-F3AC-47DC-86FD-90E1C5EF8912}"/>
            </a:ext>
          </a:extLst>
        </xdr:cNvPr>
        <xdr:cNvCxnSpPr/>
      </xdr:nvCxnSpPr>
      <xdr:spPr>
        <a:xfrm flipV="1">
          <a:off x="11429638" y="11782697"/>
          <a:ext cx="5443" cy="437968"/>
        </a:xfrm>
        <a:prstGeom prst="straightConnector1">
          <a:avLst/>
        </a:prstGeom>
        <a:ln>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291687</xdr:colOff>
      <xdr:row>5</xdr:row>
      <xdr:rowOff>21771</xdr:rowOff>
    </xdr:from>
    <xdr:to>
      <xdr:col>8</xdr:col>
      <xdr:colOff>657101</xdr:colOff>
      <xdr:row>11</xdr:row>
      <xdr:rowOff>53794</xdr:rowOff>
    </xdr:to>
    <xdr:sp macro="" textlink="">
      <xdr:nvSpPr>
        <xdr:cNvPr id="18" name="フローチャート: 代替処理 17">
          <a:extLst>
            <a:ext uri="{FF2B5EF4-FFF2-40B4-BE49-F238E27FC236}">
              <a16:creationId xmlns:a16="http://schemas.microsoft.com/office/drawing/2014/main" id="{E6203489-BABB-4B19-BD52-14D854A715E2}"/>
            </a:ext>
          </a:extLst>
        </xdr:cNvPr>
        <xdr:cNvSpPr/>
      </xdr:nvSpPr>
      <xdr:spPr>
        <a:xfrm>
          <a:off x="901287" y="1317171"/>
          <a:ext cx="4693574" cy="1045483"/>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区分及び入金方法にチェックを入れてください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チェックを入れるとグレーになります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宝飾は原則スピード入金は承っておりません</a:t>
          </a:r>
        </a:p>
      </xdr:txBody>
    </xdr:sp>
    <xdr:clientData/>
  </xdr:twoCellAnchor>
  <xdr:twoCellAnchor>
    <xdr:from>
      <xdr:col>6</xdr:col>
      <xdr:colOff>311148</xdr:colOff>
      <xdr:row>11</xdr:row>
      <xdr:rowOff>40488</xdr:rowOff>
    </xdr:from>
    <xdr:to>
      <xdr:col>7</xdr:col>
      <xdr:colOff>185057</xdr:colOff>
      <xdr:row>12</xdr:row>
      <xdr:rowOff>119743</xdr:rowOff>
    </xdr:to>
    <xdr:cxnSp macro="">
      <xdr:nvCxnSpPr>
        <xdr:cNvPr id="19" name="直線矢印コネクタ 18">
          <a:extLst>
            <a:ext uri="{FF2B5EF4-FFF2-40B4-BE49-F238E27FC236}">
              <a16:creationId xmlns:a16="http://schemas.microsoft.com/office/drawing/2014/main" id="{E23D75F8-2009-41D2-82A8-FAC0809E9F62}"/>
            </a:ext>
          </a:extLst>
        </xdr:cNvPr>
        <xdr:cNvCxnSpPr/>
      </xdr:nvCxnSpPr>
      <xdr:spPr>
        <a:xfrm>
          <a:off x="3968748" y="2349348"/>
          <a:ext cx="468269" cy="406915"/>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278822</xdr:colOff>
      <xdr:row>10</xdr:row>
      <xdr:rowOff>55664</xdr:rowOff>
    </xdr:from>
    <xdr:to>
      <xdr:col>12</xdr:col>
      <xdr:colOff>114545</xdr:colOff>
      <xdr:row>12</xdr:row>
      <xdr:rowOff>212022</xdr:rowOff>
    </xdr:to>
    <xdr:cxnSp macro="">
      <xdr:nvCxnSpPr>
        <xdr:cNvPr id="20" name="直線矢印コネクタ 19">
          <a:extLst>
            <a:ext uri="{FF2B5EF4-FFF2-40B4-BE49-F238E27FC236}">
              <a16:creationId xmlns:a16="http://schemas.microsoft.com/office/drawing/2014/main" id="{35807929-2542-452F-9ED0-9CC18DBA317E}"/>
            </a:ext>
          </a:extLst>
        </xdr:cNvPr>
        <xdr:cNvCxnSpPr/>
      </xdr:nvCxnSpPr>
      <xdr:spPr>
        <a:xfrm>
          <a:off x="5216582" y="2189264"/>
          <a:ext cx="2525583" cy="659278"/>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430232</xdr:colOff>
      <xdr:row>15</xdr:row>
      <xdr:rowOff>94260</xdr:rowOff>
    </xdr:from>
    <xdr:to>
      <xdr:col>4</xdr:col>
      <xdr:colOff>481692</xdr:colOff>
      <xdr:row>17</xdr:row>
      <xdr:rowOff>109105</xdr:rowOff>
    </xdr:to>
    <xdr:sp macro="" textlink="">
      <xdr:nvSpPr>
        <xdr:cNvPr id="21" name="フローチャート: 代替処理 20">
          <a:extLst>
            <a:ext uri="{FF2B5EF4-FFF2-40B4-BE49-F238E27FC236}">
              <a16:creationId xmlns:a16="http://schemas.microsoft.com/office/drawing/2014/main" id="{74D2A0E8-7975-4586-A6E6-87257A4B260B}"/>
            </a:ext>
          </a:extLst>
        </xdr:cNvPr>
        <xdr:cNvSpPr/>
      </xdr:nvSpPr>
      <xdr:spPr>
        <a:xfrm>
          <a:off x="430232" y="3805200"/>
          <a:ext cx="2489860" cy="35774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4</xdr:col>
      <xdr:colOff>525234</xdr:colOff>
      <xdr:row>17</xdr:row>
      <xdr:rowOff>87333</xdr:rowOff>
    </xdr:from>
    <xdr:to>
      <xdr:col>8</xdr:col>
      <xdr:colOff>304800</xdr:colOff>
      <xdr:row>17</xdr:row>
      <xdr:rowOff>261257</xdr:rowOff>
    </xdr:to>
    <xdr:cxnSp macro="">
      <xdr:nvCxnSpPr>
        <xdr:cNvPr id="22" name="直線矢印コネクタ 21">
          <a:extLst>
            <a:ext uri="{FF2B5EF4-FFF2-40B4-BE49-F238E27FC236}">
              <a16:creationId xmlns:a16="http://schemas.microsoft.com/office/drawing/2014/main" id="{10022F0C-C141-4A3F-BDE1-7E999843332E}"/>
            </a:ext>
          </a:extLst>
        </xdr:cNvPr>
        <xdr:cNvCxnSpPr/>
      </xdr:nvCxnSpPr>
      <xdr:spPr>
        <a:xfrm>
          <a:off x="2963634" y="4141173"/>
          <a:ext cx="2278926" cy="1739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231320</xdr:colOff>
      <xdr:row>18</xdr:row>
      <xdr:rowOff>165512</xdr:rowOff>
    </xdr:from>
    <xdr:to>
      <xdr:col>8</xdr:col>
      <xdr:colOff>304800</xdr:colOff>
      <xdr:row>18</xdr:row>
      <xdr:rowOff>174171</xdr:rowOff>
    </xdr:to>
    <xdr:cxnSp macro="">
      <xdr:nvCxnSpPr>
        <xdr:cNvPr id="23" name="直線矢印コネクタ 22">
          <a:extLst>
            <a:ext uri="{FF2B5EF4-FFF2-40B4-BE49-F238E27FC236}">
              <a16:creationId xmlns:a16="http://schemas.microsoft.com/office/drawing/2014/main" id="{06D2944C-5277-40DA-8F0D-1B972BC182A4}"/>
            </a:ext>
          </a:extLst>
        </xdr:cNvPr>
        <xdr:cNvCxnSpPr/>
      </xdr:nvCxnSpPr>
      <xdr:spPr>
        <a:xfrm>
          <a:off x="2669720" y="4607972"/>
          <a:ext cx="2572840" cy="865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566599</xdr:colOff>
      <xdr:row>19</xdr:row>
      <xdr:rowOff>195942</xdr:rowOff>
    </xdr:from>
    <xdr:to>
      <xdr:col>8</xdr:col>
      <xdr:colOff>239486</xdr:colOff>
      <xdr:row>20</xdr:row>
      <xdr:rowOff>56098</xdr:rowOff>
    </xdr:to>
    <xdr:cxnSp macro="">
      <xdr:nvCxnSpPr>
        <xdr:cNvPr id="24" name="直線矢印コネクタ 23">
          <a:extLst>
            <a:ext uri="{FF2B5EF4-FFF2-40B4-BE49-F238E27FC236}">
              <a16:creationId xmlns:a16="http://schemas.microsoft.com/office/drawing/2014/main" id="{87355B73-BFC4-4F8A-A4CB-1C4E3874343B}"/>
            </a:ext>
          </a:extLst>
        </xdr:cNvPr>
        <xdr:cNvCxnSpPr/>
      </xdr:nvCxnSpPr>
      <xdr:spPr>
        <a:xfrm flipV="1">
          <a:off x="3004999" y="5019402"/>
          <a:ext cx="2172247" cy="2487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340177</xdr:colOff>
      <xdr:row>21</xdr:row>
      <xdr:rowOff>0</xdr:rowOff>
    </xdr:from>
    <xdr:to>
      <xdr:col>8</xdr:col>
      <xdr:colOff>326572</xdr:colOff>
      <xdr:row>22</xdr:row>
      <xdr:rowOff>151658</xdr:rowOff>
    </xdr:to>
    <xdr:cxnSp macro="">
      <xdr:nvCxnSpPr>
        <xdr:cNvPr id="25" name="直線矢印コネクタ 24">
          <a:extLst>
            <a:ext uri="{FF2B5EF4-FFF2-40B4-BE49-F238E27FC236}">
              <a16:creationId xmlns:a16="http://schemas.microsoft.com/office/drawing/2014/main" id="{898B28B5-2F1E-4793-B48B-9AB1E87006D0}"/>
            </a:ext>
          </a:extLst>
        </xdr:cNvPr>
        <xdr:cNvCxnSpPr/>
      </xdr:nvCxnSpPr>
      <xdr:spPr>
        <a:xfrm flipV="1">
          <a:off x="2778577" y="5501640"/>
          <a:ext cx="2485755" cy="44121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305541</xdr:colOff>
      <xdr:row>17</xdr:row>
      <xdr:rowOff>241713</xdr:rowOff>
    </xdr:from>
    <xdr:to>
      <xdr:col>4</xdr:col>
      <xdr:colOff>307520</xdr:colOff>
      <xdr:row>18</xdr:row>
      <xdr:rowOff>219943</xdr:rowOff>
    </xdr:to>
    <xdr:sp macro="" textlink="">
      <xdr:nvSpPr>
        <xdr:cNvPr id="26" name="フローチャート: 代替処理 25">
          <a:extLst>
            <a:ext uri="{FF2B5EF4-FFF2-40B4-BE49-F238E27FC236}">
              <a16:creationId xmlns:a16="http://schemas.microsoft.com/office/drawing/2014/main" id="{95C1BA05-3481-4AC6-8BD2-050BB1D940EC}"/>
            </a:ext>
          </a:extLst>
        </xdr:cNvPr>
        <xdr:cNvSpPr/>
      </xdr:nvSpPr>
      <xdr:spPr>
        <a:xfrm>
          <a:off x="305541" y="4295553"/>
          <a:ext cx="2440379" cy="366850"/>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0</xdr:col>
      <xdr:colOff>0</xdr:colOff>
      <xdr:row>19</xdr:row>
      <xdr:rowOff>32160</xdr:rowOff>
    </xdr:from>
    <xdr:to>
      <xdr:col>5</xdr:col>
      <xdr:colOff>263978</xdr:colOff>
      <xdr:row>21</xdr:row>
      <xdr:rowOff>249875</xdr:rowOff>
    </xdr:to>
    <xdr:sp macro="" textlink="">
      <xdr:nvSpPr>
        <xdr:cNvPr id="27" name="フローチャート: 代替処理 26">
          <a:extLst>
            <a:ext uri="{FF2B5EF4-FFF2-40B4-BE49-F238E27FC236}">
              <a16:creationId xmlns:a16="http://schemas.microsoft.com/office/drawing/2014/main" id="{8D3F8634-AA39-4E39-9037-9AD3CC926F8D}"/>
            </a:ext>
          </a:extLst>
        </xdr:cNvPr>
        <xdr:cNvSpPr/>
      </xdr:nvSpPr>
      <xdr:spPr>
        <a:xfrm>
          <a:off x="0" y="4855620"/>
          <a:ext cx="3311978" cy="89589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インボイス番号が無い場合は</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「非課税事業者」と記載してください</a:t>
          </a:r>
        </a:p>
      </xdr:txBody>
    </xdr:sp>
    <xdr:clientData/>
  </xdr:twoCellAnchor>
  <xdr:twoCellAnchor>
    <xdr:from>
      <xdr:col>0</xdr:col>
      <xdr:colOff>24490</xdr:colOff>
      <xdr:row>22</xdr:row>
      <xdr:rowOff>85230</xdr:rowOff>
    </xdr:from>
    <xdr:to>
      <xdr:col>6</xdr:col>
      <xdr:colOff>42304</xdr:colOff>
      <xdr:row>26</xdr:row>
      <xdr:rowOff>14102</xdr:rowOff>
    </xdr:to>
    <xdr:sp macro="" textlink="">
      <xdr:nvSpPr>
        <xdr:cNvPr id="28" name="フローチャート: 代替処理 27">
          <a:extLst>
            <a:ext uri="{FF2B5EF4-FFF2-40B4-BE49-F238E27FC236}">
              <a16:creationId xmlns:a16="http://schemas.microsoft.com/office/drawing/2014/main" id="{5F2A6044-D6E3-4384-A1CB-A96C0BC8A8D1}"/>
            </a:ext>
          </a:extLst>
        </xdr:cNvPr>
        <xdr:cNvSpPr/>
      </xdr:nvSpPr>
      <xdr:spPr>
        <a:xfrm>
          <a:off x="24490" y="5876430"/>
          <a:ext cx="3675414" cy="1056632"/>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貴社住所を入力してください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店舗住所ではなく、「古物商許可証に記載されている住所」を入力してください</a:t>
          </a:r>
          <a:endPar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26</xdr:col>
      <xdr:colOff>325828</xdr:colOff>
      <xdr:row>8</xdr:row>
      <xdr:rowOff>87086</xdr:rowOff>
    </xdr:from>
    <xdr:to>
      <xdr:col>29</xdr:col>
      <xdr:colOff>1144236</xdr:colOff>
      <xdr:row>11</xdr:row>
      <xdr:rowOff>6928</xdr:rowOff>
    </xdr:to>
    <xdr:sp macro="" textlink="">
      <xdr:nvSpPr>
        <xdr:cNvPr id="29" name="フローチャート: 代替処理 28">
          <a:extLst>
            <a:ext uri="{FF2B5EF4-FFF2-40B4-BE49-F238E27FC236}">
              <a16:creationId xmlns:a16="http://schemas.microsoft.com/office/drawing/2014/main" id="{D06BFA8B-2744-4DEF-B156-3B70FD1D25F2}"/>
            </a:ext>
          </a:extLst>
        </xdr:cNvPr>
        <xdr:cNvSpPr/>
      </xdr:nvSpPr>
      <xdr:spPr>
        <a:xfrm>
          <a:off x="18034708" y="1885406"/>
          <a:ext cx="2647208" cy="430382"/>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発着日を入力してください</a:t>
          </a:r>
        </a:p>
      </xdr:txBody>
    </xdr:sp>
    <xdr:clientData/>
  </xdr:twoCellAnchor>
  <xdr:twoCellAnchor>
    <xdr:from>
      <xdr:col>25</xdr:col>
      <xdr:colOff>1273628</xdr:colOff>
      <xdr:row>10</xdr:row>
      <xdr:rowOff>88076</xdr:rowOff>
    </xdr:from>
    <xdr:to>
      <xdr:col>26</xdr:col>
      <xdr:colOff>358486</xdr:colOff>
      <xdr:row>12</xdr:row>
      <xdr:rowOff>195943</xdr:rowOff>
    </xdr:to>
    <xdr:cxnSp macro="">
      <xdr:nvCxnSpPr>
        <xdr:cNvPr id="30" name="直線矢印コネクタ 29">
          <a:extLst>
            <a:ext uri="{FF2B5EF4-FFF2-40B4-BE49-F238E27FC236}">
              <a16:creationId xmlns:a16="http://schemas.microsoft.com/office/drawing/2014/main" id="{B4D97FF9-F4F1-4F23-8EEB-E03CD8D930C4}"/>
            </a:ext>
          </a:extLst>
        </xdr:cNvPr>
        <xdr:cNvCxnSpPr/>
      </xdr:nvCxnSpPr>
      <xdr:spPr>
        <a:xfrm flipH="1">
          <a:off x="17359448" y="2221676"/>
          <a:ext cx="707918" cy="61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282287</xdr:colOff>
      <xdr:row>11</xdr:row>
      <xdr:rowOff>110342</xdr:rowOff>
    </xdr:from>
    <xdr:to>
      <xdr:col>29</xdr:col>
      <xdr:colOff>1765465</xdr:colOff>
      <xdr:row>14</xdr:row>
      <xdr:rowOff>14350</xdr:rowOff>
    </xdr:to>
    <xdr:sp macro="" textlink="">
      <xdr:nvSpPr>
        <xdr:cNvPr id="31" name="フローチャート: 代替処理 30">
          <a:extLst>
            <a:ext uri="{FF2B5EF4-FFF2-40B4-BE49-F238E27FC236}">
              <a16:creationId xmlns:a16="http://schemas.microsoft.com/office/drawing/2014/main" id="{DE43C8E7-FCE5-4A58-B604-B98E75A0979A}"/>
            </a:ext>
          </a:extLst>
        </xdr:cNvPr>
        <xdr:cNvSpPr/>
      </xdr:nvSpPr>
      <xdr:spPr>
        <a:xfrm>
          <a:off x="17991167" y="2419202"/>
          <a:ext cx="3311978" cy="917468"/>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桁の伝票番号を入力してください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予約の場合は「</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集荷」と入力してください</a:t>
          </a:r>
        </a:p>
      </xdr:txBody>
    </xdr:sp>
    <xdr:clientData/>
  </xdr:twoCellAnchor>
  <xdr:twoCellAnchor>
    <xdr:from>
      <xdr:col>25</xdr:col>
      <xdr:colOff>1415389</xdr:colOff>
      <xdr:row>13</xdr:row>
      <xdr:rowOff>29690</xdr:rowOff>
    </xdr:from>
    <xdr:to>
      <xdr:col>26</xdr:col>
      <xdr:colOff>369372</xdr:colOff>
      <xdr:row>13</xdr:row>
      <xdr:rowOff>138547</xdr:rowOff>
    </xdr:to>
    <xdr:cxnSp macro="">
      <xdr:nvCxnSpPr>
        <xdr:cNvPr id="32" name="直線矢印コネクタ 31">
          <a:extLst>
            <a:ext uri="{FF2B5EF4-FFF2-40B4-BE49-F238E27FC236}">
              <a16:creationId xmlns:a16="http://schemas.microsoft.com/office/drawing/2014/main" id="{1EEC2E97-5632-4BBC-B447-2B4BD2315A26}"/>
            </a:ext>
          </a:extLst>
        </xdr:cNvPr>
        <xdr:cNvCxnSpPr/>
      </xdr:nvCxnSpPr>
      <xdr:spPr>
        <a:xfrm flipH="1">
          <a:off x="17501209" y="2993870"/>
          <a:ext cx="577043" cy="10885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412914</xdr:colOff>
      <xdr:row>14</xdr:row>
      <xdr:rowOff>139536</xdr:rowOff>
    </xdr:from>
    <xdr:to>
      <xdr:col>30</xdr:col>
      <xdr:colOff>613805</xdr:colOff>
      <xdr:row>18</xdr:row>
      <xdr:rowOff>227610</xdr:rowOff>
    </xdr:to>
    <xdr:sp macro="" textlink="">
      <xdr:nvSpPr>
        <xdr:cNvPr id="33" name="フローチャート: 代替処理 32">
          <a:extLst>
            <a:ext uri="{FF2B5EF4-FFF2-40B4-BE49-F238E27FC236}">
              <a16:creationId xmlns:a16="http://schemas.microsoft.com/office/drawing/2014/main" id="{57D60212-7483-4126-9FD3-E61ABB46E465}"/>
            </a:ext>
          </a:extLst>
        </xdr:cNvPr>
        <xdr:cNvSpPr/>
      </xdr:nvSpPr>
      <xdr:spPr>
        <a:xfrm>
          <a:off x="18121794" y="3461856"/>
          <a:ext cx="4140431" cy="1208214"/>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店舗番号は、おたからやナビの</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運営書類・独自広告</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事前入金明細書用</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店舗番号一覧」　を参照してください</a:t>
          </a:r>
          <a:endParaRPr kumimoji="1" lang="ja-JP" altLang="en-US"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1328057</xdr:colOff>
      <xdr:row>14</xdr:row>
      <xdr:rowOff>195943</xdr:rowOff>
    </xdr:from>
    <xdr:to>
      <xdr:col>26</xdr:col>
      <xdr:colOff>437655</xdr:colOff>
      <xdr:row>14</xdr:row>
      <xdr:rowOff>375063</xdr:rowOff>
    </xdr:to>
    <xdr:cxnSp macro="">
      <xdr:nvCxnSpPr>
        <xdr:cNvPr id="34" name="直線矢印コネクタ 33">
          <a:extLst>
            <a:ext uri="{FF2B5EF4-FFF2-40B4-BE49-F238E27FC236}">
              <a16:creationId xmlns:a16="http://schemas.microsoft.com/office/drawing/2014/main" id="{19A829C9-BA4A-4681-B6CF-7083F84C7258}"/>
            </a:ext>
          </a:extLst>
        </xdr:cNvPr>
        <xdr:cNvCxnSpPr/>
      </xdr:nvCxnSpPr>
      <xdr:spPr>
        <a:xfrm flipH="1" flipV="1">
          <a:off x="17413877" y="3518263"/>
          <a:ext cx="732658" cy="17912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457200</xdr:colOff>
      <xdr:row>15</xdr:row>
      <xdr:rowOff>132856</xdr:rowOff>
    </xdr:from>
    <xdr:to>
      <xdr:col>26</xdr:col>
      <xdr:colOff>317664</xdr:colOff>
      <xdr:row>26</xdr:row>
      <xdr:rowOff>10886</xdr:rowOff>
    </xdr:to>
    <xdr:sp macro="" textlink="">
      <xdr:nvSpPr>
        <xdr:cNvPr id="35" name="フレーム 34">
          <a:extLst>
            <a:ext uri="{FF2B5EF4-FFF2-40B4-BE49-F238E27FC236}">
              <a16:creationId xmlns:a16="http://schemas.microsoft.com/office/drawing/2014/main" id="{7CC2F951-A6A9-47BF-905C-D263CA6956A0}"/>
            </a:ext>
          </a:extLst>
        </xdr:cNvPr>
        <xdr:cNvSpPr/>
      </xdr:nvSpPr>
      <xdr:spPr>
        <a:xfrm>
          <a:off x="11803380" y="3843796"/>
          <a:ext cx="6223164" cy="3086050"/>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444332</xdr:colOff>
      <xdr:row>18</xdr:row>
      <xdr:rowOff>341911</xdr:rowOff>
    </xdr:from>
    <xdr:to>
      <xdr:col>25</xdr:col>
      <xdr:colOff>729342</xdr:colOff>
      <xdr:row>22</xdr:row>
      <xdr:rowOff>12372</xdr:rowOff>
    </xdr:to>
    <xdr:sp macro="" textlink="">
      <xdr:nvSpPr>
        <xdr:cNvPr id="36" name="フローチャート: 代替処理 35">
          <a:extLst>
            <a:ext uri="{FF2B5EF4-FFF2-40B4-BE49-F238E27FC236}">
              <a16:creationId xmlns:a16="http://schemas.microsoft.com/office/drawing/2014/main" id="{F975D7AB-5372-47CB-B8CA-D177B90F601C}"/>
            </a:ext>
          </a:extLst>
        </xdr:cNvPr>
        <xdr:cNvSpPr/>
      </xdr:nvSpPr>
      <xdr:spPr>
        <a:xfrm>
          <a:off x="13817432" y="4784371"/>
          <a:ext cx="2997730" cy="1019201"/>
        </a:xfrm>
        <a:prstGeom prst="flowChartAlternateProcess">
          <a:avLst/>
        </a:prstGeom>
        <a:solidFill>
          <a:srgbClr val="FFC000"/>
        </a:solidFill>
        <a:ln>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こちらは自動入力となりますので入力しないでください</a:t>
          </a:r>
        </a:p>
      </xdr:txBody>
    </xdr:sp>
    <xdr:clientData/>
  </xdr:twoCellAnchor>
  <xdr:twoCellAnchor>
    <xdr:from>
      <xdr:col>25</xdr:col>
      <xdr:colOff>1121474</xdr:colOff>
      <xdr:row>9</xdr:row>
      <xdr:rowOff>142505</xdr:rowOff>
    </xdr:from>
    <xdr:to>
      <xdr:col>26</xdr:col>
      <xdr:colOff>325828</xdr:colOff>
      <xdr:row>11</xdr:row>
      <xdr:rowOff>148442</xdr:rowOff>
    </xdr:to>
    <xdr:cxnSp macro="">
      <xdr:nvCxnSpPr>
        <xdr:cNvPr id="37" name="直線矢印コネクタ 36">
          <a:extLst>
            <a:ext uri="{FF2B5EF4-FFF2-40B4-BE49-F238E27FC236}">
              <a16:creationId xmlns:a16="http://schemas.microsoft.com/office/drawing/2014/main" id="{1240C109-D626-4A24-9C70-FE5CCBDBA977}"/>
            </a:ext>
          </a:extLst>
        </xdr:cNvPr>
        <xdr:cNvCxnSpPr/>
      </xdr:nvCxnSpPr>
      <xdr:spPr>
        <a:xfrm flipH="1">
          <a:off x="17207294" y="2108465"/>
          <a:ext cx="827414" cy="34883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564077</xdr:colOff>
      <xdr:row>34</xdr:row>
      <xdr:rowOff>281546</xdr:rowOff>
    </xdr:from>
    <xdr:to>
      <xdr:col>20</xdr:col>
      <xdr:colOff>477982</xdr:colOff>
      <xdr:row>37</xdr:row>
      <xdr:rowOff>390897</xdr:rowOff>
    </xdr:to>
    <xdr:sp macro="" textlink="">
      <xdr:nvSpPr>
        <xdr:cNvPr id="38" name="フローチャート: 代替処理 37">
          <a:extLst>
            <a:ext uri="{FF2B5EF4-FFF2-40B4-BE49-F238E27FC236}">
              <a16:creationId xmlns:a16="http://schemas.microsoft.com/office/drawing/2014/main" id="{71F24371-710F-41B1-B68D-AF80619D45EC}"/>
            </a:ext>
          </a:extLst>
        </xdr:cNvPr>
        <xdr:cNvSpPr/>
      </xdr:nvSpPr>
      <xdr:spPr>
        <a:xfrm>
          <a:off x="8831777" y="9425546"/>
          <a:ext cx="4211585" cy="1199011"/>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ブランド品のみ記載されます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　宝飾・地金の場合は空欄のままになります</a:t>
          </a:r>
        </a:p>
      </xdr:txBody>
    </xdr:sp>
    <xdr:clientData/>
  </xdr:twoCellAnchor>
  <xdr:twoCellAnchor>
    <xdr:from>
      <xdr:col>5</xdr:col>
      <xdr:colOff>163286</xdr:colOff>
      <xdr:row>34</xdr:row>
      <xdr:rowOff>66305</xdr:rowOff>
    </xdr:from>
    <xdr:to>
      <xdr:col>27</xdr:col>
      <xdr:colOff>114795</xdr:colOff>
      <xdr:row>38</xdr:row>
      <xdr:rowOff>187037</xdr:rowOff>
    </xdr:to>
    <xdr:sp macro="" textlink="">
      <xdr:nvSpPr>
        <xdr:cNvPr id="39" name="フレーム 38">
          <a:extLst>
            <a:ext uri="{FF2B5EF4-FFF2-40B4-BE49-F238E27FC236}">
              <a16:creationId xmlns:a16="http://schemas.microsoft.com/office/drawing/2014/main" id="{C7E4B96D-8798-4424-8CB3-2953CC89B828}"/>
            </a:ext>
          </a:extLst>
        </xdr:cNvPr>
        <xdr:cNvSpPr/>
      </xdr:nvSpPr>
      <xdr:spPr>
        <a:xfrm>
          <a:off x="3211286" y="9210305"/>
          <a:ext cx="15221989" cy="1675212"/>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589808</xdr:colOff>
      <xdr:row>30</xdr:row>
      <xdr:rowOff>152400</xdr:rowOff>
    </xdr:from>
    <xdr:to>
      <xdr:col>22</xdr:col>
      <xdr:colOff>230579</xdr:colOff>
      <xdr:row>33</xdr:row>
      <xdr:rowOff>45522</xdr:rowOff>
    </xdr:to>
    <xdr:sp macro="" textlink="">
      <xdr:nvSpPr>
        <xdr:cNvPr id="40" name="フローチャート: 代替処理 39">
          <a:extLst>
            <a:ext uri="{FF2B5EF4-FFF2-40B4-BE49-F238E27FC236}">
              <a16:creationId xmlns:a16="http://schemas.microsoft.com/office/drawing/2014/main" id="{5020E6E8-C919-432A-A4ED-0172A408DD52}"/>
            </a:ext>
          </a:extLst>
        </xdr:cNvPr>
        <xdr:cNvSpPr/>
      </xdr:nvSpPr>
      <xdr:spPr>
        <a:xfrm>
          <a:off x="6944888" y="8183880"/>
          <a:ext cx="7268391" cy="609402"/>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16</xdr:col>
      <xdr:colOff>10886</xdr:colOff>
      <xdr:row>41</xdr:row>
      <xdr:rowOff>370115</xdr:rowOff>
    </xdr:from>
    <xdr:to>
      <xdr:col>19</xdr:col>
      <xdr:colOff>587830</xdr:colOff>
      <xdr:row>43</xdr:row>
      <xdr:rowOff>128981</xdr:rowOff>
    </xdr:to>
    <xdr:sp macro="" textlink="">
      <xdr:nvSpPr>
        <xdr:cNvPr id="41" name="フローチャート: 代替処理 40">
          <a:extLst>
            <a:ext uri="{FF2B5EF4-FFF2-40B4-BE49-F238E27FC236}">
              <a16:creationId xmlns:a16="http://schemas.microsoft.com/office/drawing/2014/main" id="{C288F5D9-9EE8-4FA8-A20A-0918933E6138}"/>
            </a:ext>
          </a:extLst>
        </xdr:cNvPr>
        <xdr:cNvSpPr/>
      </xdr:nvSpPr>
      <xdr:spPr>
        <a:xfrm>
          <a:off x="10137866" y="12211595"/>
          <a:ext cx="2405744" cy="779946"/>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地金列と相場を入力すると</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自動で金額が反映されます</a:t>
          </a:r>
        </a:p>
      </xdr:txBody>
    </xdr:sp>
    <xdr:clientData/>
  </xdr:twoCellAnchor>
  <xdr:twoCellAnchor>
    <xdr:from>
      <xdr:col>7</xdr:col>
      <xdr:colOff>0</xdr:colOff>
      <xdr:row>46</xdr:row>
      <xdr:rowOff>0</xdr:rowOff>
    </xdr:from>
    <xdr:to>
      <xdr:col>12</xdr:col>
      <xdr:colOff>450026</xdr:colOff>
      <xdr:row>50</xdr:row>
      <xdr:rowOff>298865</xdr:rowOff>
    </xdr:to>
    <xdr:sp macro="" textlink="">
      <xdr:nvSpPr>
        <xdr:cNvPr id="42" name="フローチャート: 代替処理 41">
          <a:extLst>
            <a:ext uri="{FF2B5EF4-FFF2-40B4-BE49-F238E27FC236}">
              <a16:creationId xmlns:a16="http://schemas.microsoft.com/office/drawing/2014/main" id="{2FD9FCB2-77AF-4AFB-B0C3-CB689E872BD1}"/>
            </a:ext>
          </a:extLst>
        </xdr:cNvPr>
        <xdr:cNvSpPr/>
      </xdr:nvSpPr>
      <xdr:spPr>
        <a:xfrm>
          <a:off x="4251960" y="14394180"/>
          <a:ext cx="3825686" cy="2341025"/>
        </a:xfrm>
        <a:prstGeom prst="flowChartAlternateProcess">
          <a:avLst/>
        </a:prstGeom>
        <a:solidFill>
          <a:srgbClr val="FFFF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latin typeface="BIZ UDゴシック" panose="020B0400000000000000" pitchFamily="49" charset="-128"/>
              <a:ea typeface="BIZ UDゴシック" panose="020B0400000000000000" pitchFamily="49" charset="-128"/>
            </a:rPr>
            <a:t>※</a:t>
          </a:r>
          <a:r>
            <a:rPr kumimoji="1" lang="ja-JP" altLang="en-US" sz="1600" b="1">
              <a:solidFill>
                <a:srgbClr val="FF0000"/>
              </a:solidFill>
              <a:latin typeface="BIZ UDゴシック" panose="020B0400000000000000" pitchFamily="49" charset="-128"/>
              <a:ea typeface="BIZ UDゴシック" panose="020B0400000000000000" pitchFamily="49" charset="-128"/>
            </a:rPr>
            <a:t>下記の列は入力しないでください</a:t>
          </a:r>
          <a:endParaRPr kumimoji="1" lang="en-US" altLang="ja-JP" sz="16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・分類</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・数量</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・重量</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・中石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・脇石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・真贋</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・渉外スタッフ</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endParaRPr kumimoji="1" lang="ja-JP" altLang="en-US" sz="1400" b="1">
            <a:solidFill>
              <a:srgbClr val="FF0000"/>
            </a:solidFill>
          </a:endParaRPr>
        </a:p>
      </xdr:txBody>
    </xdr:sp>
    <xdr:clientData/>
  </xdr:twoCellAnchor>
  <xdr:twoCellAnchor>
    <xdr:from>
      <xdr:col>6</xdr:col>
      <xdr:colOff>195943</xdr:colOff>
      <xdr:row>42</xdr:row>
      <xdr:rowOff>456837</xdr:rowOff>
    </xdr:from>
    <xdr:to>
      <xdr:col>10</xdr:col>
      <xdr:colOff>75540</xdr:colOff>
      <xdr:row>43</xdr:row>
      <xdr:rowOff>460549</xdr:rowOff>
    </xdr:to>
    <xdr:sp macro="" textlink="">
      <xdr:nvSpPr>
        <xdr:cNvPr id="43" name="フローチャート: 代替処理 42">
          <a:extLst>
            <a:ext uri="{FF2B5EF4-FFF2-40B4-BE49-F238E27FC236}">
              <a16:creationId xmlns:a16="http://schemas.microsoft.com/office/drawing/2014/main" id="{7F1364C6-5F39-4126-9E26-B7A1520FB4D6}"/>
            </a:ext>
          </a:extLst>
        </xdr:cNvPr>
        <xdr:cNvSpPr/>
      </xdr:nvSpPr>
      <xdr:spPr>
        <a:xfrm>
          <a:off x="3853543" y="12808857"/>
          <a:ext cx="2577077" cy="514252"/>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①</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商品名を入力してください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10</xdr:col>
      <xdr:colOff>359229</xdr:colOff>
      <xdr:row>41</xdr:row>
      <xdr:rowOff>435428</xdr:rowOff>
    </xdr:from>
    <xdr:to>
      <xdr:col>14</xdr:col>
      <xdr:colOff>222171</xdr:colOff>
      <xdr:row>42</xdr:row>
      <xdr:rowOff>412831</xdr:rowOff>
    </xdr:to>
    <xdr:sp macro="" textlink="">
      <xdr:nvSpPr>
        <xdr:cNvPr id="44" name="フローチャート: 代替処理 43">
          <a:extLst>
            <a:ext uri="{FF2B5EF4-FFF2-40B4-BE49-F238E27FC236}">
              <a16:creationId xmlns:a16="http://schemas.microsoft.com/office/drawing/2014/main" id="{8D0D85A0-AB74-482A-B123-881E7CA0FBCD}"/>
            </a:ext>
          </a:extLst>
        </xdr:cNvPr>
        <xdr:cNvSpPr/>
      </xdr:nvSpPr>
      <xdr:spPr>
        <a:xfrm>
          <a:off x="6714309" y="12276908"/>
          <a:ext cx="2415642" cy="487943"/>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②</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刻印を入力してください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326571</xdr:colOff>
      <xdr:row>43</xdr:row>
      <xdr:rowOff>190666</xdr:rowOff>
    </xdr:from>
    <xdr:to>
      <xdr:col>18</xdr:col>
      <xdr:colOff>261256</xdr:colOff>
      <xdr:row>45</xdr:row>
      <xdr:rowOff>25895</xdr:rowOff>
    </xdr:to>
    <xdr:sp macro="" textlink="">
      <xdr:nvSpPr>
        <xdr:cNvPr id="45" name="フローチャート: 代替処理 44">
          <a:extLst>
            <a:ext uri="{FF2B5EF4-FFF2-40B4-BE49-F238E27FC236}">
              <a16:creationId xmlns:a16="http://schemas.microsoft.com/office/drawing/2014/main" id="{2D96EBB6-51A3-44F1-9846-FAC79903ED20}"/>
            </a:ext>
          </a:extLst>
        </xdr:cNvPr>
        <xdr:cNvSpPr/>
      </xdr:nvSpPr>
      <xdr:spPr>
        <a:xfrm>
          <a:off x="7954191" y="13053226"/>
          <a:ext cx="3653245" cy="856309"/>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③</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地金列に重量を入力してください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必ず「地金」列に入力してください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330530</xdr:colOff>
      <xdr:row>43</xdr:row>
      <xdr:rowOff>29919</xdr:rowOff>
    </xdr:from>
    <xdr:to>
      <xdr:col>24</xdr:col>
      <xdr:colOff>364176</xdr:colOff>
      <xdr:row>44</xdr:row>
      <xdr:rowOff>196008</xdr:rowOff>
    </xdr:to>
    <xdr:sp macro="" textlink="">
      <xdr:nvSpPr>
        <xdr:cNvPr id="46" name="フローチャート: 代替処理 45">
          <a:extLst>
            <a:ext uri="{FF2B5EF4-FFF2-40B4-BE49-F238E27FC236}">
              <a16:creationId xmlns:a16="http://schemas.microsoft.com/office/drawing/2014/main" id="{10E43CB5-CCD3-43F0-9000-56A161756B69}"/>
            </a:ext>
          </a:extLst>
        </xdr:cNvPr>
        <xdr:cNvSpPr/>
      </xdr:nvSpPr>
      <xdr:spPr>
        <a:xfrm>
          <a:off x="12286310" y="12892479"/>
          <a:ext cx="3279766" cy="676629"/>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④</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査定日・査定員を入力してください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24</xdr:col>
      <xdr:colOff>519842</xdr:colOff>
      <xdr:row>41</xdr:row>
      <xdr:rowOff>489857</xdr:rowOff>
    </xdr:from>
    <xdr:to>
      <xdr:col>27</xdr:col>
      <xdr:colOff>478972</xdr:colOff>
      <xdr:row>43</xdr:row>
      <xdr:rowOff>418771</xdr:rowOff>
    </xdr:to>
    <xdr:sp macro="" textlink="">
      <xdr:nvSpPr>
        <xdr:cNvPr id="47" name="フローチャート: 代替処理 46">
          <a:extLst>
            <a:ext uri="{FF2B5EF4-FFF2-40B4-BE49-F238E27FC236}">
              <a16:creationId xmlns:a16="http://schemas.microsoft.com/office/drawing/2014/main" id="{E444DADE-D2A6-4D74-AB90-46D802740E1D}"/>
            </a:ext>
          </a:extLst>
        </xdr:cNvPr>
        <xdr:cNvSpPr/>
      </xdr:nvSpPr>
      <xdr:spPr>
        <a:xfrm>
          <a:off x="15721742" y="12331337"/>
          <a:ext cx="3075710" cy="949994"/>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⑤</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備考があれば入力してください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  例</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コンビの割合</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(K</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メインなど</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28</xdr:col>
      <xdr:colOff>549563</xdr:colOff>
      <xdr:row>42</xdr:row>
      <xdr:rowOff>108856</xdr:rowOff>
    </xdr:from>
    <xdr:to>
      <xdr:col>30</xdr:col>
      <xdr:colOff>301831</xdr:colOff>
      <xdr:row>43</xdr:row>
      <xdr:rowOff>206994</xdr:rowOff>
    </xdr:to>
    <xdr:sp macro="" textlink="">
      <xdr:nvSpPr>
        <xdr:cNvPr id="48" name="フローチャート: 代替処理 47">
          <a:extLst>
            <a:ext uri="{FF2B5EF4-FFF2-40B4-BE49-F238E27FC236}">
              <a16:creationId xmlns:a16="http://schemas.microsoft.com/office/drawing/2014/main" id="{A8879E9A-9764-40E1-8C09-43DBE2D60AD2}"/>
            </a:ext>
          </a:extLst>
        </xdr:cNvPr>
        <xdr:cNvSpPr/>
      </xdr:nvSpPr>
      <xdr:spPr>
        <a:xfrm>
          <a:off x="19477643" y="12460876"/>
          <a:ext cx="2472608" cy="608678"/>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⑥</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相場を入力してください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664029</xdr:colOff>
      <xdr:row>63</xdr:row>
      <xdr:rowOff>87086</xdr:rowOff>
    </xdr:from>
    <xdr:to>
      <xdr:col>25</xdr:col>
      <xdr:colOff>139534</xdr:colOff>
      <xdr:row>68</xdr:row>
      <xdr:rowOff>103910</xdr:rowOff>
    </xdr:to>
    <xdr:sp macro="" textlink="">
      <xdr:nvSpPr>
        <xdr:cNvPr id="49" name="フローチャート: 代替処理 48">
          <a:extLst>
            <a:ext uri="{FF2B5EF4-FFF2-40B4-BE49-F238E27FC236}">
              <a16:creationId xmlns:a16="http://schemas.microsoft.com/office/drawing/2014/main" id="{3F57B9D1-D63E-47FA-B23C-7259A6594416}"/>
            </a:ext>
          </a:extLst>
        </xdr:cNvPr>
        <xdr:cNvSpPr/>
      </xdr:nvSpPr>
      <xdr:spPr>
        <a:xfrm>
          <a:off x="5601789" y="22383206"/>
          <a:ext cx="10623565" cy="1236024"/>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8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1</xdr:col>
      <xdr:colOff>324344</xdr:colOff>
      <xdr:row>5</xdr:row>
      <xdr:rowOff>10885</xdr:rowOff>
    </xdr:from>
    <xdr:to>
      <xdr:col>8</xdr:col>
      <xdr:colOff>689758</xdr:colOff>
      <xdr:row>11</xdr:row>
      <xdr:rowOff>42908</xdr:rowOff>
    </xdr:to>
    <xdr:sp macro="" textlink="">
      <xdr:nvSpPr>
        <xdr:cNvPr id="50" name="フローチャート: 代替処理 49">
          <a:extLst>
            <a:ext uri="{FF2B5EF4-FFF2-40B4-BE49-F238E27FC236}">
              <a16:creationId xmlns:a16="http://schemas.microsoft.com/office/drawing/2014/main" id="{C8444EF4-C9CA-4083-B27F-B99464188E63}"/>
            </a:ext>
          </a:extLst>
        </xdr:cNvPr>
        <xdr:cNvSpPr/>
      </xdr:nvSpPr>
      <xdr:spPr>
        <a:xfrm>
          <a:off x="933944" y="1306285"/>
          <a:ext cx="4693574" cy="1045483"/>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区分及び入金方法にチェックを入れてください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チェックを入れるとグレーになります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宝飾は原則スピード入金は承っておりません</a:t>
          </a:r>
        </a:p>
      </xdr:txBody>
    </xdr:sp>
    <xdr:clientData/>
  </xdr:twoCellAnchor>
  <xdr:twoCellAnchor>
    <xdr:from>
      <xdr:col>8</xdr:col>
      <xdr:colOff>311479</xdr:colOff>
      <xdr:row>10</xdr:row>
      <xdr:rowOff>44778</xdr:rowOff>
    </xdr:from>
    <xdr:to>
      <xdr:col>12</xdr:col>
      <xdr:colOff>147202</xdr:colOff>
      <xdr:row>12</xdr:row>
      <xdr:rowOff>201136</xdr:rowOff>
    </xdr:to>
    <xdr:cxnSp macro="">
      <xdr:nvCxnSpPr>
        <xdr:cNvPr id="51" name="直線矢印コネクタ 50">
          <a:extLst>
            <a:ext uri="{FF2B5EF4-FFF2-40B4-BE49-F238E27FC236}">
              <a16:creationId xmlns:a16="http://schemas.microsoft.com/office/drawing/2014/main" id="{2E82BF07-648C-4131-B442-70C71207EED0}"/>
            </a:ext>
          </a:extLst>
        </xdr:cNvPr>
        <xdr:cNvCxnSpPr/>
      </xdr:nvCxnSpPr>
      <xdr:spPr>
        <a:xfrm>
          <a:off x="5249239" y="2178378"/>
          <a:ext cx="2525583" cy="659278"/>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213360</xdr:colOff>
          <xdr:row>12</xdr:row>
          <xdr:rowOff>99060</xdr:rowOff>
        </xdr:from>
        <xdr:to>
          <xdr:col>8</xdr:col>
          <xdr:colOff>22860</xdr:colOff>
          <xdr:row>12</xdr:row>
          <xdr:rowOff>289560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13</xdr:row>
          <xdr:rowOff>106680</xdr:rowOff>
        </xdr:from>
        <xdr:to>
          <xdr:col>8</xdr:col>
          <xdr:colOff>22860</xdr:colOff>
          <xdr:row>13</xdr:row>
          <xdr:rowOff>289560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11</xdr:row>
          <xdr:rowOff>30480</xdr:rowOff>
        </xdr:from>
        <xdr:to>
          <xdr:col>13</xdr:col>
          <xdr:colOff>60960</xdr:colOff>
          <xdr:row>12</xdr:row>
          <xdr:rowOff>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12</xdr:row>
          <xdr:rowOff>83820</xdr:rowOff>
        </xdr:from>
        <xdr:to>
          <xdr:col>13</xdr:col>
          <xdr:colOff>60960</xdr:colOff>
          <xdr:row>13</xdr:row>
          <xdr:rowOff>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13</xdr:row>
          <xdr:rowOff>68580</xdr:rowOff>
        </xdr:from>
        <xdr:to>
          <xdr:col>13</xdr:col>
          <xdr:colOff>60960</xdr:colOff>
          <xdr:row>14</xdr:row>
          <xdr:rowOff>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14</xdr:row>
          <xdr:rowOff>99060</xdr:rowOff>
        </xdr:from>
        <xdr:to>
          <xdr:col>13</xdr:col>
          <xdr:colOff>60960</xdr:colOff>
          <xdr:row>14</xdr:row>
          <xdr:rowOff>365760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11</xdr:row>
          <xdr:rowOff>76200</xdr:rowOff>
        </xdr:from>
        <xdr:to>
          <xdr:col>8</xdr:col>
          <xdr:colOff>22860</xdr:colOff>
          <xdr:row>12</xdr:row>
          <xdr:rowOff>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14</xdr:row>
          <xdr:rowOff>106680</xdr:rowOff>
        </xdr:from>
        <xdr:to>
          <xdr:col>8</xdr:col>
          <xdr:colOff>22860</xdr:colOff>
          <xdr:row>14</xdr:row>
          <xdr:rowOff>289560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0</xdr:colOff>
      <xdr:row>40</xdr:row>
      <xdr:rowOff>0</xdr:rowOff>
    </xdr:from>
    <xdr:to>
      <xdr:col>10</xdr:col>
      <xdr:colOff>59871</xdr:colOff>
      <xdr:row>41</xdr:row>
      <xdr:rowOff>47172</xdr:rowOff>
    </xdr:to>
    <xdr:sp macro="" textlink="">
      <xdr:nvSpPr>
        <xdr:cNvPr id="2" name="フレーム 1">
          <a:extLst>
            <a:ext uri="{FF2B5EF4-FFF2-40B4-BE49-F238E27FC236}">
              <a16:creationId xmlns:a16="http://schemas.microsoft.com/office/drawing/2014/main" id="{940D1D4E-9AA9-4B22-9EE0-A4ECDAF38C3E}"/>
            </a:ext>
          </a:extLst>
        </xdr:cNvPr>
        <xdr:cNvSpPr/>
      </xdr:nvSpPr>
      <xdr:spPr>
        <a:xfrm>
          <a:off x="4251960" y="11330940"/>
          <a:ext cx="2162991"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12</xdr:col>
      <xdr:colOff>0</xdr:colOff>
      <xdr:row>40</xdr:row>
      <xdr:rowOff>0</xdr:rowOff>
    </xdr:from>
    <xdr:to>
      <xdr:col>13</xdr:col>
      <xdr:colOff>83457</xdr:colOff>
      <xdr:row>41</xdr:row>
      <xdr:rowOff>47172</xdr:rowOff>
    </xdr:to>
    <xdr:sp macro="" textlink="">
      <xdr:nvSpPr>
        <xdr:cNvPr id="3" name="フレーム 2">
          <a:extLst>
            <a:ext uri="{FF2B5EF4-FFF2-40B4-BE49-F238E27FC236}">
              <a16:creationId xmlns:a16="http://schemas.microsoft.com/office/drawing/2014/main" id="{1AFEF27D-F047-4300-A244-25243A507C28}"/>
            </a:ext>
          </a:extLst>
        </xdr:cNvPr>
        <xdr:cNvSpPr/>
      </xdr:nvSpPr>
      <xdr:spPr>
        <a:xfrm>
          <a:off x="7627620" y="11330940"/>
          <a:ext cx="723537"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13</xdr:col>
      <xdr:colOff>0</xdr:colOff>
      <xdr:row>40</xdr:row>
      <xdr:rowOff>0</xdr:rowOff>
    </xdr:from>
    <xdr:to>
      <xdr:col>14</xdr:col>
      <xdr:colOff>83457</xdr:colOff>
      <xdr:row>41</xdr:row>
      <xdr:rowOff>47172</xdr:rowOff>
    </xdr:to>
    <xdr:sp macro="" textlink="">
      <xdr:nvSpPr>
        <xdr:cNvPr id="4" name="フレーム 3">
          <a:extLst>
            <a:ext uri="{FF2B5EF4-FFF2-40B4-BE49-F238E27FC236}">
              <a16:creationId xmlns:a16="http://schemas.microsoft.com/office/drawing/2014/main" id="{32BC9620-C292-448A-BB34-1425B09F7A8B}"/>
            </a:ext>
          </a:extLst>
        </xdr:cNvPr>
        <xdr:cNvSpPr/>
      </xdr:nvSpPr>
      <xdr:spPr>
        <a:xfrm>
          <a:off x="8267700" y="11330940"/>
          <a:ext cx="723537"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508000</xdr:colOff>
      <xdr:row>39</xdr:row>
      <xdr:rowOff>330200</xdr:rowOff>
    </xdr:from>
    <xdr:to>
      <xdr:col>19</xdr:col>
      <xdr:colOff>76200</xdr:colOff>
      <xdr:row>41</xdr:row>
      <xdr:rowOff>21772</xdr:rowOff>
    </xdr:to>
    <xdr:sp macro="" textlink="">
      <xdr:nvSpPr>
        <xdr:cNvPr id="5" name="フレーム 4">
          <a:extLst>
            <a:ext uri="{FF2B5EF4-FFF2-40B4-BE49-F238E27FC236}">
              <a16:creationId xmlns:a16="http://schemas.microsoft.com/office/drawing/2014/main" id="{1A937A68-B0B3-4A96-9DEE-EE1B0AF8DD51}"/>
            </a:ext>
          </a:extLst>
        </xdr:cNvPr>
        <xdr:cNvSpPr/>
      </xdr:nvSpPr>
      <xdr:spPr>
        <a:xfrm>
          <a:off x="10634980" y="11303000"/>
          <a:ext cx="139700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584200</xdr:colOff>
      <xdr:row>39</xdr:row>
      <xdr:rowOff>330200</xdr:rowOff>
    </xdr:from>
    <xdr:to>
      <xdr:col>23</xdr:col>
      <xdr:colOff>76200</xdr:colOff>
      <xdr:row>41</xdr:row>
      <xdr:rowOff>21772</xdr:rowOff>
    </xdr:to>
    <xdr:sp macro="" textlink="">
      <xdr:nvSpPr>
        <xdr:cNvPr id="6" name="フレーム 5">
          <a:extLst>
            <a:ext uri="{FF2B5EF4-FFF2-40B4-BE49-F238E27FC236}">
              <a16:creationId xmlns:a16="http://schemas.microsoft.com/office/drawing/2014/main" id="{9042BD95-BE71-4337-9CD3-54CB2C709705}"/>
            </a:ext>
          </a:extLst>
        </xdr:cNvPr>
        <xdr:cNvSpPr/>
      </xdr:nvSpPr>
      <xdr:spPr>
        <a:xfrm>
          <a:off x="12539980" y="11303000"/>
          <a:ext cx="212852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25</xdr:col>
      <xdr:colOff>0</xdr:colOff>
      <xdr:row>39</xdr:row>
      <xdr:rowOff>317500</xdr:rowOff>
    </xdr:from>
    <xdr:to>
      <xdr:col>26</xdr:col>
      <xdr:colOff>101600</xdr:colOff>
      <xdr:row>41</xdr:row>
      <xdr:rowOff>9072</xdr:rowOff>
    </xdr:to>
    <xdr:sp macro="" textlink="">
      <xdr:nvSpPr>
        <xdr:cNvPr id="7" name="フレーム 6">
          <a:extLst>
            <a:ext uri="{FF2B5EF4-FFF2-40B4-BE49-F238E27FC236}">
              <a16:creationId xmlns:a16="http://schemas.microsoft.com/office/drawing/2014/main" id="{EBCC268A-AEF9-4C2F-80CC-2DF4F820EA44}"/>
            </a:ext>
          </a:extLst>
        </xdr:cNvPr>
        <xdr:cNvSpPr/>
      </xdr:nvSpPr>
      <xdr:spPr>
        <a:xfrm>
          <a:off x="16085820" y="11290300"/>
          <a:ext cx="172466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380093</xdr:colOff>
      <xdr:row>41</xdr:row>
      <xdr:rowOff>47172</xdr:rowOff>
    </xdr:from>
    <xdr:to>
      <xdr:col>8</xdr:col>
      <xdr:colOff>394607</xdr:colOff>
      <xdr:row>43</xdr:row>
      <xdr:rowOff>21772</xdr:rowOff>
    </xdr:to>
    <xdr:cxnSp macro="">
      <xdr:nvCxnSpPr>
        <xdr:cNvPr id="8" name="直線矢印コネクタ 7">
          <a:extLst>
            <a:ext uri="{FF2B5EF4-FFF2-40B4-BE49-F238E27FC236}">
              <a16:creationId xmlns:a16="http://schemas.microsoft.com/office/drawing/2014/main" id="{E9DBE17C-E316-49F5-A5EF-80DEFADF7026}"/>
            </a:ext>
          </a:extLst>
        </xdr:cNvPr>
        <xdr:cNvCxnSpPr>
          <a:cxnSpLocks/>
          <a:endCxn id="2" idx="2"/>
        </xdr:cNvCxnSpPr>
      </xdr:nvCxnSpPr>
      <xdr:spPr>
        <a:xfrm flipV="1">
          <a:off x="5317853" y="11888652"/>
          <a:ext cx="14514" cy="9956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279400</xdr:colOff>
      <xdr:row>41</xdr:row>
      <xdr:rowOff>47172</xdr:rowOff>
    </xdr:from>
    <xdr:to>
      <xdr:col>12</xdr:col>
      <xdr:colOff>359229</xdr:colOff>
      <xdr:row>41</xdr:row>
      <xdr:rowOff>342900</xdr:rowOff>
    </xdr:to>
    <xdr:cxnSp macro="">
      <xdr:nvCxnSpPr>
        <xdr:cNvPr id="9" name="直線矢印コネクタ 8">
          <a:extLst>
            <a:ext uri="{FF2B5EF4-FFF2-40B4-BE49-F238E27FC236}">
              <a16:creationId xmlns:a16="http://schemas.microsoft.com/office/drawing/2014/main" id="{7E4E6F4A-B19C-4BAB-80AD-A64A2CAC97F2}"/>
            </a:ext>
          </a:extLst>
        </xdr:cNvPr>
        <xdr:cNvCxnSpPr>
          <a:endCxn id="3" idx="2"/>
        </xdr:cNvCxnSpPr>
      </xdr:nvCxnSpPr>
      <xdr:spPr>
        <a:xfrm flipV="1">
          <a:off x="7907020" y="11888652"/>
          <a:ext cx="79829" cy="29572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587829</xdr:colOff>
      <xdr:row>41</xdr:row>
      <xdr:rowOff>72572</xdr:rowOff>
    </xdr:from>
    <xdr:to>
      <xdr:col>14</xdr:col>
      <xdr:colOff>323853</xdr:colOff>
      <xdr:row>43</xdr:row>
      <xdr:rowOff>283029</xdr:rowOff>
    </xdr:to>
    <xdr:cxnSp macro="">
      <xdr:nvCxnSpPr>
        <xdr:cNvPr id="10" name="直線矢印コネクタ 9">
          <a:extLst>
            <a:ext uri="{FF2B5EF4-FFF2-40B4-BE49-F238E27FC236}">
              <a16:creationId xmlns:a16="http://schemas.microsoft.com/office/drawing/2014/main" id="{45B14F88-2734-4D97-8894-0DC8DFE548FE}"/>
            </a:ext>
          </a:extLst>
        </xdr:cNvPr>
        <xdr:cNvCxnSpPr>
          <a:cxnSpLocks/>
        </xdr:cNvCxnSpPr>
      </xdr:nvCxnSpPr>
      <xdr:spPr>
        <a:xfrm flipH="1" flipV="1">
          <a:off x="8855529" y="11914052"/>
          <a:ext cx="376104" cy="123153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596900</xdr:colOff>
      <xdr:row>41</xdr:row>
      <xdr:rowOff>21772</xdr:rowOff>
    </xdr:from>
    <xdr:to>
      <xdr:col>18</xdr:col>
      <xdr:colOff>0</xdr:colOff>
      <xdr:row>41</xdr:row>
      <xdr:rowOff>330200</xdr:rowOff>
    </xdr:to>
    <xdr:cxnSp macro="">
      <xdr:nvCxnSpPr>
        <xdr:cNvPr id="11" name="直線矢印コネクタ 10">
          <a:extLst>
            <a:ext uri="{FF2B5EF4-FFF2-40B4-BE49-F238E27FC236}">
              <a16:creationId xmlns:a16="http://schemas.microsoft.com/office/drawing/2014/main" id="{46B5C159-BC00-4A9A-A082-26950D4CA68D}"/>
            </a:ext>
          </a:extLst>
        </xdr:cNvPr>
        <xdr:cNvCxnSpPr>
          <a:endCxn id="5" idx="2"/>
        </xdr:cNvCxnSpPr>
      </xdr:nvCxnSpPr>
      <xdr:spPr>
        <a:xfrm flipH="1" flipV="1">
          <a:off x="11333480" y="11863252"/>
          <a:ext cx="12700" cy="30842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283029</xdr:colOff>
      <xdr:row>41</xdr:row>
      <xdr:rowOff>47172</xdr:rowOff>
    </xdr:from>
    <xdr:to>
      <xdr:col>21</xdr:col>
      <xdr:colOff>336550</xdr:colOff>
      <xdr:row>43</xdr:row>
      <xdr:rowOff>250372</xdr:rowOff>
    </xdr:to>
    <xdr:cxnSp macro="">
      <xdr:nvCxnSpPr>
        <xdr:cNvPr id="12" name="直線矢印コネクタ 11">
          <a:extLst>
            <a:ext uri="{FF2B5EF4-FFF2-40B4-BE49-F238E27FC236}">
              <a16:creationId xmlns:a16="http://schemas.microsoft.com/office/drawing/2014/main" id="{925A9793-E6C9-4430-B8DA-D2AF83A6C8EF}"/>
            </a:ext>
          </a:extLst>
        </xdr:cNvPr>
        <xdr:cNvCxnSpPr>
          <a:cxnSpLocks/>
        </xdr:cNvCxnSpPr>
      </xdr:nvCxnSpPr>
      <xdr:spPr>
        <a:xfrm flipH="1" flipV="1">
          <a:off x="13656129" y="11888652"/>
          <a:ext cx="53521" cy="12242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850900</xdr:colOff>
      <xdr:row>40</xdr:row>
      <xdr:rowOff>495300</xdr:rowOff>
    </xdr:from>
    <xdr:to>
      <xdr:col>25</xdr:col>
      <xdr:colOff>876300</xdr:colOff>
      <xdr:row>42</xdr:row>
      <xdr:rowOff>25400</xdr:rowOff>
    </xdr:to>
    <xdr:cxnSp macro="">
      <xdr:nvCxnSpPr>
        <xdr:cNvPr id="13" name="直線矢印コネクタ 12">
          <a:extLst>
            <a:ext uri="{FF2B5EF4-FFF2-40B4-BE49-F238E27FC236}">
              <a16:creationId xmlns:a16="http://schemas.microsoft.com/office/drawing/2014/main" id="{985297AE-618B-489C-A8CF-C103A6B32EEF}"/>
            </a:ext>
          </a:extLst>
        </xdr:cNvPr>
        <xdr:cNvCxnSpPr>
          <a:cxnSpLocks/>
        </xdr:cNvCxnSpPr>
      </xdr:nvCxnSpPr>
      <xdr:spPr>
        <a:xfrm flipV="1">
          <a:off x="16936720" y="11826240"/>
          <a:ext cx="25400" cy="5511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315686</xdr:colOff>
      <xdr:row>63</xdr:row>
      <xdr:rowOff>119743</xdr:rowOff>
    </xdr:from>
    <xdr:to>
      <xdr:col>24</xdr:col>
      <xdr:colOff>672934</xdr:colOff>
      <xdr:row>68</xdr:row>
      <xdr:rowOff>136567</xdr:rowOff>
    </xdr:to>
    <xdr:sp macro="" textlink="">
      <xdr:nvSpPr>
        <xdr:cNvPr id="14" name="フローチャート: 代替処理 13">
          <a:extLst>
            <a:ext uri="{FF2B5EF4-FFF2-40B4-BE49-F238E27FC236}">
              <a16:creationId xmlns:a16="http://schemas.microsoft.com/office/drawing/2014/main" id="{AB1D963C-16A6-42C1-813D-76072F1AEA05}"/>
            </a:ext>
          </a:extLst>
        </xdr:cNvPr>
        <xdr:cNvSpPr/>
      </xdr:nvSpPr>
      <xdr:spPr>
        <a:xfrm>
          <a:off x="5253446" y="22415863"/>
          <a:ext cx="10621388" cy="1236024"/>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8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6</xdr:col>
      <xdr:colOff>311148</xdr:colOff>
      <xdr:row>10</xdr:row>
      <xdr:rowOff>127575</xdr:rowOff>
    </xdr:from>
    <xdr:to>
      <xdr:col>7</xdr:col>
      <xdr:colOff>259919</xdr:colOff>
      <xdr:row>12</xdr:row>
      <xdr:rowOff>177189</xdr:rowOff>
    </xdr:to>
    <xdr:cxnSp macro="">
      <xdr:nvCxnSpPr>
        <xdr:cNvPr id="15" name="直線矢印コネクタ 14">
          <a:extLst>
            <a:ext uri="{FF2B5EF4-FFF2-40B4-BE49-F238E27FC236}">
              <a16:creationId xmlns:a16="http://schemas.microsoft.com/office/drawing/2014/main" id="{D91FBAE1-6959-46F5-8F6F-869AA6AA5458}"/>
            </a:ext>
          </a:extLst>
        </xdr:cNvPr>
        <xdr:cNvCxnSpPr/>
      </xdr:nvCxnSpPr>
      <xdr:spPr>
        <a:xfrm>
          <a:off x="3968748" y="2261175"/>
          <a:ext cx="543131" cy="552534"/>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430232</xdr:colOff>
      <xdr:row>15</xdr:row>
      <xdr:rowOff>7175</xdr:rowOff>
    </xdr:from>
    <xdr:to>
      <xdr:col>4</xdr:col>
      <xdr:colOff>481692</xdr:colOff>
      <xdr:row>17</xdr:row>
      <xdr:rowOff>22020</xdr:rowOff>
    </xdr:to>
    <xdr:sp macro="" textlink="">
      <xdr:nvSpPr>
        <xdr:cNvPr id="16" name="フローチャート: 代替処理 15">
          <a:extLst>
            <a:ext uri="{FF2B5EF4-FFF2-40B4-BE49-F238E27FC236}">
              <a16:creationId xmlns:a16="http://schemas.microsoft.com/office/drawing/2014/main" id="{ECCDE161-762C-4DAF-9B00-F95A642F94DB}"/>
            </a:ext>
          </a:extLst>
        </xdr:cNvPr>
        <xdr:cNvSpPr/>
      </xdr:nvSpPr>
      <xdr:spPr>
        <a:xfrm>
          <a:off x="430232" y="3718115"/>
          <a:ext cx="2489860" cy="35774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4</xdr:col>
      <xdr:colOff>525234</xdr:colOff>
      <xdr:row>17</xdr:row>
      <xdr:rowOff>248</xdr:rowOff>
    </xdr:from>
    <xdr:to>
      <xdr:col>8</xdr:col>
      <xdr:colOff>267936</xdr:colOff>
      <xdr:row>17</xdr:row>
      <xdr:rowOff>245671</xdr:rowOff>
    </xdr:to>
    <xdr:cxnSp macro="">
      <xdr:nvCxnSpPr>
        <xdr:cNvPr id="17" name="直線矢印コネクタ 16">
          <a:extLst>
            <a:ext uri="{FF2B5EF4-FFF2-40B4-BE49-F238E27FC236}">
              <a16:creationId xmlns:a16="http://schemas.microsoft.com/office/drawing/2014/main" id="{80DB14F7-AFE9-4AD3-86D5-6AC4EC49EE4E}"/>
            </a:ext>
          </a:extLst>
        </xdr:cNvPr>
        <xdr:cNvCxnSpPr/>
      </xdr:nvCxnSpPr>
      <xdr:spPr>
        <a:xfrm>
          <a:off x="2963634" y="4054088"/>
          <a:ext cx="2242062" cy="2454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231320</xdr:colOff>
      <xdr:row>18</xdr:row>
      <xdr:rowOff>78427</xdr:rowOff>
    </xdr:from>
    <xdr:to>
      <xdr:col>8</xdr:col>
      <xdr:colOff>293915</xdr:colOff>
      <xdr:row>18</xdr:row>
      <xdr:rowOff>195942</xdr:rowOff>
    </xdr:to>
    <xdr:cxnSp macro="">
      <xdr:nvCxnSpPr>
        <xdr:cNvPr id="18" name="直線矢印コネクタ 17">
          <a:extLst>
            <a:ext uri="{FF2B5EF4-FFF2-40B4-BE49-F238E27FC236}">
              <a16:creationId xmlns:a16="http://schemas.microsoft.com/office/drawing/2014/main" id="{F2BB3675-496C-4A76-9D3F-109C3C55986A}"/>
            </a:ext>
          </a:extLst>
        </xdr:cNvPr>
        <xdr:cNvCxnSpPr/>
      </xdr:nvCxnSpPr>
      <xdr:spPr>
        <a:xfrm>
          <a:off x="2669720" y="4520887"/>
          <a:ext cx="2561955" cy="1175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566599</xdr:colOff>
      <xdr:row>19</xdr:row>
      <xdr:rowOff>174171</xdr:rowOff>
    </xdr:from>
    <xdr:to>
      <xdr:col>8</xdr:col>
      <xdr:colOff>206829</xdr:colOff>
      <xdr:row>19</xdr:row>
      <xdr:rowOff>360898</xdr:rowOff>
    </xdr:to>
    <xdr:cxnSp macro="">
      <xdr:nvCxnSpPr>
        <xdr:cNvPr id="19" name="直線矢印コネクタ 18">
          <a:extLst>
            <a:ext uri="{FF2B5EF4-FFF2-40B4-BE49-F238E27FC236}">
              <a16:creationId xmlns:a16="http://schemas.microsoft.com/office/drawing/2014/main" id="{2432CC06-3335-45B1-8445-14A6112B0850}"/>
            </a:ext>
          </a:extLst>
        </xdr:cNvPr>
        <xdr:cNvCxnSpPr/>
      </xdr:nvCxnSpPr>
      <xdr:spPr>
        <a:xfrm flipV="1">
          <a:off x="3004999" y="4997631"/>
          <a:ext cx="2139590" cy="18672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340177</xdr:colOff>
      <xdr:row>21</xdr:row>
      <xdr:rowOff>32657</xdr:rowOff>
    </xdr:from>
    <xdr:to>
      <xdr:col>8</xdr:col>
      <xdr:colOff>272143</xdr:colOff>
      <xdr:row>22</xdr:row>
      <xdr:rowOff>64573</xdr:rowOff>
    </xdr:to>
    <xdr:cxnSp macro="">
      <xdr:nvCxnSpPr>
        <xdr:cNvPr id="20" name="直線矢印コネクタ 19">
          <a:extLst>
            <a:ext uri="{FF2B5EF4-FFF2-40B4-BE49-F238E27FC236}">
              <a16:creationId xmlns:a16="http://schemas.microsoft.com/office/drawing/2014/main" id="{1FFE40F1-5409-4188-9ED4-355707E80D01}"/>
            </a:ext>
          </a:extLst>
        </xdr:cNvPr>
        <xdr:cNvCxnSpPr/>
      </xdr:nvCxnSpPr>
      <xdr:spPr>
        <a:xfrm flipV="1">
          <a:off x="2778577" y="5534297"/>
          <a:ext cx="2431326" cy="3214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305541</xdr:colOff>
      <xdr:row>17</xdr:row>
      <xdr:rowOff>154628</xdr:rowOff>
    </xdr:from>
    <xdr:to>
      <xdr:col>4</xdr:col>
      <xdr:colOff>307520</xdr:colOff>
      <xdr:row>18</xdr:row>
      <xdr:rowOff>132858</xdr:rowOff>
    </xdr:to>
    <xdr:sp macro="" textlink="">
      <xdr:nvSpPr>
        <xdr:cNvPr id="21" name="フローチャート: 代替処理 20">
          <a:extLst>
            <a:ext uri="{FF2B5EF4-FFF2-40B4-BE49-F238E27FC236}">
              <a16:creationId xmlns:a16="http://schemas.microsoft.com/office/drawing/2014/main" id="{A4DC5483-480B-4CD6-A2D5-42233F76BF51}"/>
            </a:ext>
          </a:extLst>
        </xdr:cNvPr>
        <xdr:cNvSpPr/>
      </xdr:nvSpPr>
      <xdr:spPr>
        <a:xfrm>
          <a:off x="305541" y="4208468"/>
          <a:ext cx="2440379" cy="366850"/>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0</xdr:col>
      <xdr:colOff>0</xdr:colOff>
      <xdr:row>18</xdr:row>
      <xdr:rowOff>326075</xdr:rowOff>
    </xdr:from>
    <xdr:to>
      <xdr:col>5</xdr:col>
      <xdr:colOff>263978</xdr:colOff>
      <xdr:row>21</xdr:row>
      <xdr:rowOff>162790</xdr:rowOff>
    </xdr:to>
    <xdr:sp macro="" textlink="">
      <xdr:nvSpPr>
        <xdr:cNvPr id="22" name="フローチャート: 代替処理 21">
          <a:extLst>
            <a:ext uri="{FF2B5EF4-FFF2-40B4-BE49-F238E27FC236}">
              <a16:creationId xmlns:a16="http://schemas.microsoft.com/office/drawing/2014/main" id="{EDFB521B-80BF-4E65-8F98-09BAB4092CB2}"/>
            </a:ext>
          </a:extLst>
        </xdr:cNvPr>
        <xdr:cNvSpPr/>
      </xdr:nvSpPr>
      <xdr:spPr>
        <a:xfrm>
          <a:off x="0" y="4768535"/>
          <a:ext cx="3311978" cy="89589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インボイス番号が無い場合は</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「非課税事業者」と記載してください</a:t>
          </a:r>
        </a:p>
      </xdr:txBody>
    </xdr:sp>
    <xdr:clientData/>
  </xdr:twoCellAnchor>
  <xdr:twoCellAnchor>
    <xdr:from>
      <xdr:col>0</xdr:col>
      <xdr:colOff>24490</xdr:colOff>
      <xdr:row>21</xdr:row>
      <xdr:rowOff>292059</xdr:rowOff>
    </xdr:from>
    <xdr:to>
      <xdr:col>6</xdr:col>
      <xdr:colOff>42304</xdr:colOff>
      <xdr:row>25</xdr:row>
      <xdr:rowOff>101188</xdr:rowOff>
    </xdr:to>
    <xdr:sp macro="" textlink="">
      <xdr:nvSpPr>
        <xdr:cNvPr id="23" name="フローチャート: 代替処理 22">
          <a:extLst>
            <a:ext uri="{FF2B5EF4-FFF2-40B4-BE49-F238E27FC236}">
              <a16:creationId xmlns:a16="http://schemas.microsoft.com/office/drawing/2014/main" id="{AB85D1B6-380C-4918-8EB7-AA5BEF0F5A1A}"/>
            </a:ext>
          </a:extLst>
        </xdr:cNvPr>
        <xdr:cNvSpPr/>
      </xdr:nvSpPr>
      <xdr:spPr>
        <a:xfrm>
          <a:off x="24490" y="5793699"/>
          <a:ext cx="3675414" cy="1051189"/>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貴社住所を入力してください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店舗住所ではなく、「古物商許可証に記載されている住所」を入力してください</a:t>
          </a:r>
          <a:endPar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xdr:col>
      <xdr:colOff>324344</xdr:colOff>
      <xdr:row>4</xdr:row>
      <xdr:rowOff>87086</xdr:rowOff>
    </xdr:from>
    <xdr:to>
      <xdr:col>8</xdr:col>
      <xdr:colOff>689758</xdr:colOff>
      <xdr:row>10</xdr:row>
      <xdr:rowOff>129995</xdr:rowOff>
    </xdr:to>
    <xdr:sp macro="" textlink="">
      <xdr:nvSpPr>
        <xdr:cNvPr id="24" name="フローチャート: 代替処理 23">
          <a:extLst>
            <a:ext uri="{FF2B5EF4-FFF2-40B4-BE49-F238E27FC236}">
              <a16:creationId xmlns:a16="http://schemas.microsoft.com/office/drawing/2014/main" id="{95AADB7D-860C-41AC-86E3-5423B5261630}"/>
            </a:ext>
          </a:extLst>
        </xdr:cNvPr>
        <xdr:cNvSpPr/>
      </xdr:nvSpPr>
      <xdr:spPr>
        <a:xfrm>
          <a:off x="933944" y="1214846"/>
          <a:ext cx="4693574" cy="1048749"/>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区分及び入金方法にチェックを入れてください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チェックを入れるとグレーになります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宝飾は原則スピード入金は承っておりません</a:t>
          </a:r>
        </a:p>
      </xdr:txBody>
    </xdr:sp>
    <xdr:clientData/>
  </xdr:twoCellAnchor>
  <xdr:twoCellAnchor>
    <xdr:from>
      <xdr:col>8</xdr:col>
      <xdr:colOff>311479</xdr:colOff>
      <xdr:row>9</xdr:row>
      <xdr:rowOff>120979</xdr:rowOff>
    </xdr:from>
    <xdr:to>
      <xdr:col>12</xdr:col>
      <xdr:colOff>147202</xdr:colOff>
      <xdr:row>12</xdr:row>
      <xdr:rowOff>114051</xdr:rowOff>
    </xdr:to>
    <xdr:cxnSp macro="">
      <xdr:nvCxnSpPr>
        <xdr:cNvPr id="25" name="直線矢印コネクタ 24">
          <a:extLst>
            <a:ext uri="{FF2B5EF4-FFF2-40B4-BE49-F238E27FC236}">
              <a16:creationId xmlns:a16="http://schemas.microsoft.com/office/drawing/2014/main" id="{4222694E-E0E6-4CF3-B0DA-F1C89073197A}"/>
            </a:ext>
          </a:extLst>
        </xdr:cNvPr>
        <xdr:cNvCxnSpPr/>
      </xdr:nvCxnSpPr>
      <xdr:spPr>
        <a:xfrm>
          <a:off x="5249239" y="2086939"/>
          <a:ext cx="2525583" cy="663632"/>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314942</xdr:colOff>
      <xdr:row>8</xdr:row>
      <xdr:rowOff>130628</xdr:rowOff>
    </xdr:from>
    <xdr:to>
      <xdr:col>29</xdr:col>
      <xdr:colOff>1133350</xdr:colOff>
      <xdr:row>11</xdr:row>
      <xdr:rowOff>50470</xdr:rowOff>
    </xdr:to>
    <xdr:sp macro="" textlink="">
      <xdr:nvSpPr>
        <xdr:cNvPr id="26" name="フローチャート: 代替処理 25">
          <a:extLst>
            <a:ext uri="{FF2B5EF4-FFF2-40B4-BE49-F238E27FC236}">
              <a16:creationId xmlns:a16="http://schemas.microsoft.com/office/drawing/2014/main" id="{C8550E21-166E-43F5-8687-C3CAB05B9D1A}"/>
            </a:ext>
          </a:extLst>
        </xdr:cNvPr>
        <xdr:cNvSpPr/>
      </xdr:nvSpPr>
      <xdr:spPr>
        <a:xfrm>
          <a:off x="18023822" y="1928948"/>
          <a:ext cx="2647208" cy="430382"/>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発着日を入力してください</a:t>
          </a:r>
        </a:p>
      </xdr:txBody>
    </xdr:sp>
    <xdr:clientData/>
  </xdr:twoCellAnchor>
  <xdr:twoCellAnchor>
    <xdr:from>
      <xdr:col>25</xdr:col>
      <xdr:colOff>1262742</xdr:colOff>
      <xdr:row>10</xdr:row>
      <xdr:rowOff>131618</xdr:rowOff>
    </xdr:from>
    <xdr:to>
      <xdr:col>26</xdr:col>
      <xdr:colOff>347600</xdr:colOff>
      <xdr:row>12</xdr:row>
      <xdr:rowOff>239485</xdr:rowOff>
    </xdr:to>
    <xdr:cxnSp macro="">
      <xdr:nvCxnSpPr>
        <xdr:cNvPr id="27" name="直線矢印コネクタ 26">
          <a:extLst>
            <a:ext uri="{FF2B5EF4-FFF2-40B4-BE49-F238E27FC236}">
              <a16:creationId xmlns:a16="http://schemas.microsoft.com/office/drawing/2014/main" id="{73A49F2C-3676-41AC-8A27-DE39332B6B13}"/>
            </a:ext>
          </a:extLst>
        </xdr:cNvPr>
        <xdr:cNvCxnSpPr/>
      </xdr:nvCxnSpPr>
      <xdr:spPr>
        <a:xfrm flipH="1">
          <a:off x="17348562" y="2265218"/>
          <a:ext cx="707918" cy="61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271401</xdr:colOff>
      <xdr:row>11</xdr:row>
      <xdr:rowOff>153884</xdr:rowOff>
    </xdr:from>
    <xdr:to>
      <xdr:col>29</xdr:col>
      <xdr:colOff>1754579</xdr:colOff>
      <xdr:row>14</xdr:row>
      <xdr:rowOff>57892</xdr:rowOff>
    </xdr:to>
    <xdr:sp macro="" textlink="">
      <xdr:nvSpPr>
        <xdr:cNvPr id="28" name="フローチャート: 代替処理 27">
          <a:extLst>
            <a:ext uri="{FF2B5EF4-FFF2-40B4-BE49-F238E27FC236}">
              <a16:creationId xmlns:a16="http://schemas.microsoft.com/office/drawing/2014/main" id="{3A5CB03B-9D25-4DC8-BCAE-B337BEA1E45B}"/>
            </a:ext>
          </a:extLst>
        </xdr:cNvPr>
        <xdr:cNvSpPr/>
      </xdr:nvSpPr>
      <xdr:spPr>
        <a:xfrm>
          <a:off x="17980281" y="2462744"/>
          <a:ext cx="3311978" cy="917468"/>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桁の伝票番号を入力してください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予約の場合は「</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集荷」と入力してください</a:t>
          </a:r>
        </a:p>
      </xdr:txBody>
    </xdr:sp>
    <xdr:clientData/>
  </xdr:twoCellAnchor>
  <xdr:twoCellAnchor>
    <xdr:from>
      <xdr:col>25</xdr:col>
      <xdr:colOff>1404503</xdr:colOff>
      <xdr:row>13</xdr:row>
      <xdr:rowOff>73232</xdr:rowOff>
    </xdr:from>
    <xdr:to>
      <xdr:col>26</xdr:col>
      <xdr:colOff>358486</xdr:colOff>
      <xdr:row>13</xdr:row>
      <xdr:rowOff>182089</xdr:rowOff>
    </xdr:to>
    <xdr:cxnSp macro="">
      <xdr:nvCxnSpPr>
        <xdr:cNvPr id="29" name="直線矢印コネクタ 28">
          <a:extLst>
            <a:ext uri="{FF2B5EF4-FFF2-40B4-BE49-F238E27FC236}">
              <a16:creationId xmlns:a16="http://schemas.microsoft.com/office/drawing/2014/main" id="{6FBB450B-92F8-492A-83DB-F41297B4F468}"/>
            </a:ext>
          </a:extLst>
        </xdr:cNvPr>
        <xdr:cNvCxnSpPr/>
      </xdr:nvCxnSpPr>
      <xdr:spPr>
        <a:xfrm flipH="1">
          <a:off x="17490323" y="3037412"/>
          <a:ext cx="577043" cy="10885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402028</xdr:colOff>
      <xdr:row>14</xdr:row>
      <xdr:rowOff>183078</xdr:rowOff>
    </xdr:from>
    <xdr:to>
      <xdr:col>30</xdr:col>
      <xdr:colOff>602919</xdr:colOff>
      <xdr:row>18</xdr:row>
      <xdr:rowOff>271152</xdr:rowOff>
    </xdr:to>
    <xdr:sp macro="" textlink="">
      <xdr:nvSpPr>
        <xdr:cNvPr id="30" name="フローチャート: 代替処理 29">
          <a:extLst>
            <a:ext uri="{FF2B5EF4-FFF2-40B4-BE49-F238E27FC236}">
              <a16:creationId xmlns:a16="http://schemas.microsoft.com/office/drawing/2014/main" id="{DC6388FE-9EA5-4709-AD92-807074C21E48}"/>
            </a:ext>
          </a:extLst>
        </xdr:cNvPr>
        <xdr:cNvSpPr/>
      </xdr:nvSpPr>
      <xdr:spPr>
        <a:xfrm>
          <a:off x="18110908" y="3505398"/>
          <a:ext cx="4140431" cy="1208214"/>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店舗番号は、おたからやナビの</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運営書類・独自広告</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事前入金明細書用</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店舗番号一覧」　を参照してください</a:t>
          </a:r>
          <a:endParaRPr kumimoji="1" lang="ja-JP" altLang="en-US"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1317171</xdr:colOff>
      <xdr:row>14</xdr:row>
      <xdr:rowOff>239485</xdr:rowOff>
    </xdr:from>
    <xdr:to>
      <xdr:col>26</xdr:col>
      <xdr:colOff>426769</xdr:colOff>
      <xdr:row>15</xdr:row>
      <xdr:rowOff>26719</xdr:rowOff>
    </xdr:to>
    <xdr:cxnSp macro="">
      <xdr:nvCxnSpPr>
        <xdr:cNvPr id="31" name="直線矢印コネクタ 30">
          <a:extLst>
            <a:ext uri="{FF2B5EF4-FFF2-40B4-BE49-F238E27FC236}">
              <a16:creationId xmlns:a16="http://schemas.microsoft.com/office/drawing/2014/main" id="{0FFC824F-9FD9-48DB-ADAB-36258868DF06}"/>
            </a:ext>
          </a:extLst>
        </xdr:cNvPr>
        <xdr:cNvCxnSpPr/>
      </xdr:nvCxnSpPr>
      <xdr:spPr>
        <a:xfrm flipH="1" flipV="1">
          <a:off x="17402991" y="3561805"/>
          <a:ext cx="732658" cy="17585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446314</xdr:colOff>
      <xdr:row>16</xdr:row>
      <xdr:rowOff>13113</xdr:rowOff>
    </xdr:from>
    <xdr:to>
      <xdr:col>26</xdr:col>
      <xdr:colOff>306778</xdr:colOff>
      <xdr:row>25</xdr:row>
      <xdr:rowOff>108857</xdr:rowOff>
    </xdr:to>
    <xdr:sp macro="" textlink="">
      <xdr:nvSpPr>
        <xdr:cNvPr id="32" name="フレーム 31">
          <a:extLst>
            <a:ext uri="{FF2B5EF4-FFF2-40B4-BE49-F238E27FC236}">
              <a16:creationId xmlns:a16="http://schemas.microsoft.com/office/drawing/2014/main" id="{9A95D02B-6AB7-4F58-8F79-2618F83F46D2}"/>
            </a:ext>
          </a:extLst>
        </xdr:cNvPr>
        <xdr:cNvSpPr/>
      </xdr:nvSpPr>
      <xdr:spPr>
        <a:xfrm>
          <a:off x="11792494" y="3891693"/>
          <a:ext cx="6223164" cy="2960864"/>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433446</xdr:colOff>
      <xdr:row>19</xdr:row>
      <xdr:rowOff>4453</xdr:rowOff>
    </xdr:from>
    <xdr:to>
      <xdr:col>25</xdr:col>
      <xdr:colOff>718456</xdr:colOff>
      <xdr:row>22</xdr:row>
      <xdr:rowOff>55914</xdr:rowOff>
    </xdr:to>
    <xdr:sp macro="" textlink="">
      <xdr:nvSpPr>
        <xdr:cNvPr id="33" name="フローチャート: 代替処理 32">
          <a:extLst>
            <a:ext uri="{FF2B5EF4-FFF2-40B4-BE49-F238E27FC236}">
              <a16:creationId xmlns:a16="http://schemas.microsoft.com/office/drawing/2014/main" id="{BF096359-B3A0-422F-B612-2C7AC86A31FF}"/>
            </a:ext>
          </a:extLst>
        </xdr:cNvPr>
        <xdr:cNvSpPr/>
      </xdr:nvSpPr>
      <xdr:spPr>
        <a:xfrm>
          <a:off x="13806546" y="4827913"/>
          <a:ext cx="2997730" cy="1019201"/>
        </a:xfrm>
        <a:prstGeom prst="flowChartAlternateProcess">
          <a:avLst/>
        </a:prstGeom>
        <a:solidFill>
          <a:srgbClr val="FFC000"/>
        </a:solidFill>
        <a:ln>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こちらは自動入力となりますので入力しないでください</a:t>
          </a:r>
        </a:p>
      </xdr:txBody>
    </xdr:sp>
    <xdr:clientData/>
  </xdr:twoCellAnchor>
  <xdr:twoCellAnchor>
    <xdr:from>
      <xdr:col>25</xdr:col>
      <xdr:colOff>1110588</xdr:colOff>
      <xdr:row>10</xdr:row>
      <xdr:rowOff>22761</xdr:rowOff>
    </xdr:from>
    <xdr:to>
      <xdr:col>26</xdr:col>
      <xdr:colOff>314942</xdr:colOff>
      <xdr:row>11</xdr:row>
      <xdr:rowOff>191984</xdr:rowOff>
    </xdr:to>
    <xdr:cxnSp macro="">
      <xdr:nvCxnSpPr>
        <xdr:cNvPr id="34" name="直線矢印コネクタ 33">
          <a:extLst>
            <a:ext uri="{FF2B5EF4-FFF2-40B4-BE49-F238E27FC236}">
              <a16:creationId xmlns:a16="http://schemas.microsoft.com/office/drawing/2014/main" id="{B7984002-21C5-4810-A5EA-52D696DB7087}"/>
            </a:ext>
          </a:extLst>
        </xdr:cNvPr>
        <xdr:cNvCxnSpPr/>
      </xdr:nvCxnSpPr>
      <xdr:spPr>
        <a:xfrm flipH="1">
          <a:off x="17196408" y="2156361"/>
          <a:ext cx="827414" cy="34448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553191</xdr:colOff>
      <xdr:row>35</xdr:row>
      <xdr:rowOff>9402</xdr:rowOff>
    </xdr:from>
    <xdr:to>
      <xdr:col>20</xdr:col>
      <xdr:colOff>467096</xdr:colOff>
      <xdr:row>37</xdr:row>
      <xdr:rowOff>434439</xdr:rowOff>
    </xdr:to>
    <xdr:sp macro="" textlink="">
      <xdr:nvSpPr>
        <xdr:cNvPr id="35" name="フローチャート: 代替処理 34">
          <a:extLst>
            <a:ext uri="{FF2B5EF4-FFF2-40B4-BE49-F238E27FC236}">
              <a16:creationId xmlns:a16="http://schemas.microsoft.com/office/drawing/2014/main" id="{CB45BB74-1F97-4DF8-AED5-B41D913F7102}"/>
            </a:ext>
          </a:extLst>
        </xdr:cNvPr>
        <xdr:cNvSpPr/>
      </xdr:nvSpPr>
      <xdr:spPr>
        <a:xfrm>
          <a:off x="8820891" y="9465822"/>
          <a:ext cx="4211585" cy="1202277"/>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ブランド品のみ記載されます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　宝飾・地金の場合は空欄のままになります</a:t>
          </a:r>
        </a:p>
      </xdr:txBody>
    </xdr:sp>
    <xdr:clientData/>
  </xdr:twoCellAnchor>
  <xdr:twoCellAnchor>
    <xdr:from>
      <xdr:col>5</xdr:col>
      <xdr:colOff>152400</xdr:colOff>
      <xdr:row>34</xdr:row>
      <xdr:rowOff>109847</xdr:rowOff>
    </xdr:from>
    <xdr:to>
      <xdr:col>27</xdr:col>
      <xdr:colOff>103909</xdr:colOff>
      <xdr:row>38</xdr:row>
      <xdr:rowOff>230579</xdr:rowOff>
    </xdr:to>
    <xdr:sp macro="" textlink="">
      <xdr:nvSpPr>
        <xdr:cNvPr id="36" name="フレーム 35">
          <a:extLst>
            <a:ext uri="{FF2B5EF4-FFF2-40B4-BE49-F238E27FC236}">
              <a16:creationId xmlns:a16="http://schemas.microsoft.com/office/drawing/2014/main" id="{9E46DE8B-40C3-4971-AF5D-49897C724FC1}"/>
            </a:ext>
          </a:extLst>
        </xdr:cNvPr>
        <xdr:cNvSpPr/>
      </xdr:nvSpPr>
      <xdr:spPr>
        <a:xfrm>
          <a:off x="3200400" y="9253847"/>
          <a:ext cx="15221989" cy="1675212"/>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578922</xdr:colOff>
      <xdr:row>30</xdr:row>
      <xdr:rowOff>195942</xdr:rowOff>
    </xdr:from>
    <xdr:to>
      <xdr:col>22</xdr:col>
      <xdr:colOff>219693</xdr:colOff>
      <xdr:row>33</xdr:row>
      <xdr:rowOff>89064</xdr:rowOff>
    </xdr:to>
    <xdr:sp macro="" textlink="">
      <xdr:nvSpPr>
        <xdr:cNvPr id="37" name="フローチャート: 代替処理 36">
          <a:extLst>
            <a:ext uri="{FF2B5EF4-FFF2-40B4-BE49-F238E27FC236}">
              <a16:creationId xmlns:a16="http://schemas.microsoft.com/office/drawing/2014/main" id="{858E25C4-416F-4CE9-B50C-F0F87AD6568A}"/>
            </a:ext>
          </a:extLst>
        </xdr:cNvPr>
        <xdr:cNvSpPr/>
      </xdr:nvSpPr>
      <xdr:spPr>
        <a:xfrm>
          <a:off x="6934002" y="8227422"/>
          <a:ext cx="7268391" cy="609402"/>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7</xdr:col>
      <xdr:colOff>402771</xdr:colOff>
      <xdr:row>46</xdr:row>
      <xdr:rowOff>76201</xdr:rowOff>
    </xdr:from>
    <xdr:to>
      <xdr:col>13</xdr:col>
      <xdr:colOff>306678</xdr:colOff>
      <xdr:row>50</xdr:row>
      <xdr:rowOff>375066</xdr:rowOff>
    </xdr:to>
    <xdr:sp macro="" textlink="">
      <xdr:nvSpPr>
        <xdr:cNvPr id="38" name="フローチャート: 代替処理 37">
          <a:extLst>
            <a:ext uri="{FF2B5EF4-FFF2-40B4-BE49-F238E27FC236}">
              <a16:creationId xmlns:a16="http://schemas.microsoft.com/office/drawing/2014/main" id="{C4B2EA07-B324-4940-AF7C-17BD8A5B001C}"/>
            </a:ext>
          </a:extLst>
        </xdr:cNvPr>
        <xdr:cNvSpPr/>
      </xdr:nvSpPr>
      <xdr:spPr>
        <a:xfrm>
          <a:off x="4654731" y="14470381"/>
          <a:ext cx="3919647" cy="2341025"/>
        </a:xfrm>
        <a:prstGeom prst="flowChartAlternateProcess">
          <a:avLst/>
        </a:prstGeom>
        <a:solidFill>
          <a:srgbClr val="FFFF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latin typeface="BIZ UDゴシック" panose="020B0400000000000000" pitchFamily="49" charset="-128"/>
              <a:ea typeface="BIZ UDゴシック" panose="020B0400000000000000" pitchFamily="49" charset="-128"/>
            </a:rPr>
            <a:t>※</a:t>
          </a:r>
          <a:r>
            <a:rPr kumimoji="1" lang="ja-JP" altLang="en-US" sz="1600" b="1">
              <a:solidFill>
                <a:srgbClr val="FF0000"/>
              </a:solidFill>
              <a:latin typeface="BIZ UDゴシック" panose="020B0400000000000000" pitchFamily="49" charset="-128"/>
              <a:ea typeface="BIZ UDゴシック" panose="020B0400000000000000" pitchFamily="49" charset="-128"/>
            </a:rPr>
            <a:t>下記の列は入力しないでください</a:t>
          </a:r>
          <a:endParaRPr kumimoji="1" lang="en-US" altLang="ja-JP" sz="16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・分類</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・数量</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・地金</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・中石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・脇石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・真贋</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・渉外スタッフ</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endParaRPr kumimoji="1" lang="ja-JP" altLang="en-US" sz="1400" b="1">
            <a:solidFill>
              <a:srgbClr val="FF0000"/>
            </a:solidFill>
          </a:endParaRPr>
        </a:p>
      </xdr:txBody>
    </xdr:sp>
    <xdr:clientData/>
  </xdr:twoCellAnchor>
  <xdr:twoCellAnchor>
    <xdr:from>
      <xdr:col>7</xdr:col>
      <xdr:colOff>0</xdr:colOff>
      <xdr:row>43</xdr:row>
      <xdr:rowOff>21410</xdr:rowOff>
    </xdr:from>
    <xdr:to>
      <xdr:col>10</xdr:col>
      <xdr:colOff>543145</xdr:colOff>
      <xdr:row>44</xdr:row>
      <xdr:rowOff>25121</xdr:rowOff>
    </xdr:to>
    <xdr:sp macro="" textlink="">
      <xdr:nvSpPr>
        <xdr:cNvPr id="39" name="フローチャート: 代替処理 38">
          <a:extLst>
            <a:ext uri="{FF2B5EF4-FFF2-40B4-BE49-F238E27FC236}">
              <a16:creationId xmlns:a16="http://schemas.microsoft.com/office/drawing/2014/main" id="{4EA45FF0-9DB5-47AD-80C8-661B28605587}"/>
            </a:ext>
          </a:extLst>
        </xdr:cNvPr>
        <xdr:cNvSpPr/>
      </xdr:nvSpPr>
      <xdr:spPr>
        <a:xfrm>
          <a:off x="4251960" y="12883970"/>
          <a:ext cx="2646265" cy="514251"/>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①</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商品名を入力してください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9</xdr:col>
      <xdr:colOff>576943</xdr:colOff>
      <xdr:row>41</xdr:row>
      <xdr:rowOff>348343</xdr:rowOff>
    </xdr:from>
    <xdr:to>
      <xdr:col>13</xdr:col>
      <xdr:colOff>478972</xdr:colOff>
      <xdr:row>42</xdr:row>
      <xdr:rowOff>325746</xdr:rowOff>
    </xdr:to>
    <xdr:sp macro="" textlink="">
      <xdr:nvSpPr>
        <xdr:cNvPr id="40" name="フローチャート: 代替処理 39">
          <a:extLst>
            <a:ext uri="{FF2B5EF4-FFF2-40B4-BE49-F238E27FC236}">
              <a16:creationId xmlns:a16="http://schemas.microsoft.com/office/drawing/2014/main" id="{EF480029-FAD2-482B-97DC-18E9BE7939C8}"/>
            </a:ext>
          </a:extLst>
        </xdr:cNvPr>
        <xdr:cNvSpPr/>
      </xdr:nvSpPr>
      <xdr:spPr>
        <a:xfrm>
          <a:off x="6269083" y="12189823"/>
          <a:ext cx="2477589" cy="487943"/>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②</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刻印を入力してください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123701</xdr:colOff>
      <xdr:row>43</xdr:row>
      <xdr:rowOff>106120</xdr:rowOff>
    </xdr:from>
    <xdr:to>
      <xdr:col>24</xdr:col>
      <xdr:colOff>849335</xdr:colOff>
      <xdr:row>44</xdr:row>
      <xdr:rowOff>130629</xdr:rowOff>
    </xdr:to>
    <xdr:sp macro="" textlink="">
      <xdr:nvSpPr>
        <xdr:cNvPr id="41" name="フローチャート: 代替処理 40">
          <a:extLst>
            <a:ext uri="{FF2B5EF4-FFF2-40B4-BE49-F238E27FC236}">
              <a16:creationId xmlns:a16="http://schemas.microsoft.com/office/drawing/2014/main" id="{1ADBD70B-6C07-4F98-8465-1E6B2DF66F9E}"/>
            </a:ext>
          </a:extLst>
        </xdr:cNvPr>
        <xdr:cNvSpPr/>
      </xdr:nvSpPr>
      <xdr:spPr>
        <a:xfrm>
          <a:off x="12689081" y="12968680"/>
          <a:ext cx="3362154" cy="535049"/>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⑤</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査定日・査定員を入力してください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40869</xdr:colOff>
      <xdr:row>42</xdr:row>
      <xdr:rowOff>54430</xdr:rowOff>
    </xdr:from>
    <xdr:to>
      <xdr:col>28</xdr:col>
      <xdr:colOff>349373</xdr:colOff>
      <xdr:row>43</xdr:row>
      <xdr:rowOff>283030</xdr:rowOff>
    </xdr:to>
    <xdr:sp macro="" textlink="">
      <xdr:nvSpPr>
        <xdr:cNvPr id="42" name="フローチャート: 代替処理 41">
          <a:extLst>
            <a:ext uri="{FF2B5EF4-FFF2-40B4-BE49-F238E27FC236}">
              <a16:creationId xmlns:a16="http://schemas.microsoft.com/office/drawing/2014/main" id="{CC060B19-A010-4601-B317-6DD87DAD9D0B}"/>
            </a:ext>
          </a:extLst>
        </xdr:cNvPr>
        <xdr:cNvSpPr/>
      </xdr:nvSpPr>
      <xdr:spPr>
        <a:xfrm>
          <a:off x="16126689" y="12406450"/>
          <a:ext cx="3150764" cy="739140"/>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⑥</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備考があれば入力してください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  例</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コンビの割合</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(K</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メインなど</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12</xdr:col>
      <xdr:colOff>130629</xdr:colOff>
      <xdr:row>43</xdr:row>
      <xdr:rowOff>272143</xdr:rowOff>
    </xdr:from>
    <xdr:to>
      <xdr:col>17</xdr:col>
      <xdr:colOff>185057</xdr:colOff>
      <xdr:row>44</xdr:row>
      <xdr:rowOff>249546</xdr:rowOff>
    </xdr:to>
    <xdr:sp macro="" textlink="">
      <xdr:nvSpPr>
        <xdr:cNvPr id="43" name="フローチャート: 代替処理 42">
          <a:extLst>
            <a:ext uri="{FF2B5EF4-FFF2-40B4-BE49-F238E27FC236}">
              <a16:creationId xmlns:a16="http://schemas.microsoft.com/office/drawing/2014/main" id="{4282C5CD-1BA1-492D-9B03-0ACE158EDE47}"/>
            </a:ext>
          </a:extLst>
        </xdr:cNvPr>
        <xdr:cNvSpPr/>
      </xdr:nvSpPr>
      <xdr:spPr>
        <a:xfrm>
          <a:off x="7758249" y="13134703"/>
          <a:ext cx="3163388" cy="487943"/>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③</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重量列に重量を入力してください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587829</xdr:colOff>
      <xdr:row>41</xdr:row>
      <xdr:rowOff>326572</xdr:rowOff>
    </xdr:from>
    <xdr:to>
      <xdr:col>20</xdr:col>
      <xdr:colOff>261257</xdr:colOff>
      <xdr:row>42</xdr:row>
      <xdr:rowOff>303975</xdr:rowOff>
    </xdr:to>
    <xdr:sp macro="" textlink="">
      <xdr:nvSpPr>
        <xdr:cNvPr id="44" name="フローチャート: 代替処理 43">
          <a:extLst>
            <a:ext uri="{FF2B5EF4-FFF2-40B4-BE49-F238E27FC236}">
              <a16:creationId xmlns:a16="http://schemas.microsoft.com/office/drawing/2014/main" id="{3577AF37-72D3-4515-8BB0-191E56D47930}"/>
            </a:ext>
          </a:extLst>
        </xdr:cNvPr>
        <xdr:cNvSpPr/>
      </xdr:nvSpPr>
      <xdr:spPr>
        <a:xfrm>
          <a:off x="10105209" y="12168052"/>
          <a:ext cx="2721428" cy="487943"/>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④</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査定金額を入力してください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213360</xdr:colOff>
          <xdr:row>12</xdr:row>
          <xdr:rowOff>99060</xdr:rowOff>
        </xdr:from>
        <xdr:to>
          <xdr:col>8</xdr:col>
          <xdr:colOff>22860</xdr:colOff>
          <xdr:row>12</xdr:row>
          <xdr:rowOff>289560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13</xdr:row>
          <xdr:rowOff>106680</xdr:rowOff>
        </xdr:from>
        <xdr:to>
          <xdr:col>8</xdr:col>
          <xdr:colOff>22860</xdr:colOff>
          <xdr:row>13</xdr:row>
          <xdr:rowOff>289560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11</xdr:row>
          <xdr:rowOff>30480</xdr:rowOff>
        </xdr:from>
        <xdr:to>
          <xdr:col>13</xdr:col>
          <xdr:colOff>60960</xdr:colOff>
          <xdr:row>12</xdr:row>
          <xdr:rowOff>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12</xdr:row>
          <xdr:rowOff>83820</xdr:rowOff>
        </xdr:from>
        <xdr:to>
          <xdr:col>13</xdr:col>
          <xdr:colOff>60960</xdr:colOff>
          <xdr:row>13</xdr:row>
          <xdr:rowOff>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13</xdr:row>
          <xdr:rowOff>68580</xdr:rowOff>
        </xdr:from>
        <xdr:to>
          <xdr:col>13</xdr:col>
          <xdr:colOff>60960</xdr:colOff>
          <xdr:row>14</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220980</xdr:colOff>
          <xdr:row>14</xdr:row>
          <xdr:rowOff>99060</xdr:rowOff>
        </xdr:from>
        <xdr:to>
          <xdr:col>13</xdr:col>
          <xdr:colOff>60960</xdr:colOff>
          <xdr:row>14</xdr:row>
          <xdr:rowOff>365760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11</xdr:row>
          <xdr:rowOff>76200</xdr:rowOff>
        </xdr:from>
        <xdr:to>
          <xdr:col>8</xdr:col>
          <xdr:colOff>22860</xdr:colOff>
          <xdr:row>12</xdr:row>
          <xdr:rowOff>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14</xdr:row>
          <xdr:rowOff>106680</xdr:rowOff>
        </xdr:from>
        <xdr:to>
          <xdr:col>8</xdr:col>
          <xdr:colOff>22860</xdr:colOff>
          <xdr:row>14</xdr:row>
          <xdr:rowOff>289560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0</xdr:colOff>
      <xdr:row>40</xdr:row>
      <xdr:rowOff>0</xdr:rowOff>
    </xdr:from>
    <xdr:to>
      <xdr:col>10</xdr:col>
      <xdr:colOff>59871</xdr:colOff>
      <xdr:row>41</xdr:row>
      <xdr:rowOff>47172</xdr:rowOff>
    </xdr:to>
    <xdr:sp macro="" textlink="">
      <xdr:nvSpPr>
        <xdr:cNvPr id="2" name="フレーム 1">
          <a:extLst>
            <a:ext uri="{FF2B5EF4-FFF2-40B4-BE49-F238E27FC236}">
              <a16:creationId xmlns:a16="http://schemas.microsoft.com/office/drawing/2014/main" id="{0755ECFE-DEF6-4745-9D3C-3EE4FC33CBA2}"/>
            </a:ext>
          </a:extLst>
        </xdr:cNvPr>
        <xdr:cNvSpPr/>
      </xdr:nvSpPr>
      <xdr:spPr>
        <a:xfrm>
          <a:off x="4251960" y="11330940"/>
          <a:ext cx="2162991" cy="55771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12700</xdr:colOff>
      <xdr:row>40</xdr:row>
      <xdr:rowOff>12700</xdr:rowOff>
    </xdr:from>
    <xdr:to>
      <xdr:col>11</xdr:col>
      <xdr:colOff>70757</xdr:colOff>
      <xdr:row>41</xdr:row>
      <xdr:rowOff>59872</xdr:rowOff>
    </xdr:to>
    <xdr:sp macro="" textlink="">
      <xdr:nvSpPr>
        <xdr:cNvPr id="3" name="フレーム 2">
          <a:extLst>
            <a:ext uri="{FF2B5EF4-FFF2-40B4-BE49-F238E27FC236}">
              <a16:creationId xmlns:a16="http://schemas.microsoft.com/office/drawing/2014/main" id="{6A3CDFBB-3075-4636-8B3C-A5709B103209}"/>
            </a:ext>
          </a:extLst>
        </xdr:cNvPr>
        <xdr:cNvSpPr/>
      </xdr:nvSpPr>
      <xdr:spPr>
        <a:xfrm>
          <a:off x="6362700" y="11391900"/>
          <a:ext cx="718457" cy="55517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508000</xdr:colOff>
      <xdr:row>39</xdr:row>
      <xdr:rowOff>330200</xdr:rowOff>
    </xdr:from>
    <xdr:to>
      <xdr:col>19</xdr:col>
      <xdr:colOff>76200</xdr:colOff>
      <xdr:row>41</xdr:row>
      <xdr:rowOff>21772</xdr:rowOff>
    </xdr:to>
    <xdr:sp macro="" textlink="">
      <xdr:nvSpPr>
        <xdr:cNvPr id="5" name="フレーム 4">
          <a:extLst>
            <a:ext uri="{FF2B5EF4-FFF2-40B4-BE49-F238E27FC236}">
              <a16:creationId xmlns:a16="http://schemas.microsoft.com/office/drawing/2014/main" id="{CDEC8AB5-58BD-44DF-99DA-060B7F7189DB}"/>
            </a:ext>
          </a:extLst>
        </xdr:cNvPr>
        <xdr:cNvSpPr/>
      </xdr:nvSpPr>
      <xdr:spPr>
        <a:xfrm>
          <a:off x="10634980" y="11303000"/>
          <a:ext cx="139700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584200</xdr:colOff>
      <xdr:row>39</xdr:row>
      <xdr:rowOff>330200</xdr:rowOff>
    </xdr:from>
    <xdr:to>
      <xdr:col>23</xdr:col>
      <xdr:colOff>76200</xdr:colOff>
      <xdr:row>41</xdr:row>
      <xdr:rowOff>21772</xdr:rowOff>
    </xdr:to>
    <xdr:sp macro="" textlink="">
      <xdr:nvSpPr>
        <xdr:cNvPr id="6" name="フレーム 5">
          <a:extLst>
            <a:ext uri="{FF2B5EF4-FFF2-40B4-BE49-F238E27FC236}">
              <a16:creationId xmlns:a16="http://schemas.microsoft.com/office/drawing/2014/main" id="{32A0D8E7-55F5-4C7D-9295-32559CE53594}"/>
            </a:ext>
          </a:extLst>
        </xdr:cNvPr>
        <xdr:cNvSpPr/>
      </xdr:nvSpPr>
      <xdr:spPr>
        <a:xfrm>
          <a:off x="12539980" y="11303000"/>
          <a:ext cx="212852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25</xdr:col>
      <xdr:colOff>0</xdr:colOff>
      <xdr:row>39</xdr:row>
      <xdr:rowOff>317500</xdr:rowOff>
    </xdr:from>
    <xdr:to>
      <xdr:col>26</xdr:col>
      <xdr:colOff>101600</xdr:colOff>
      <xdr:row>41</xdr:row>
      <xdr:rowOff>9072</xdr:rowOff>
    </xdr:to>
    <xdr:sp macro="" textlink="">
      <xdr:nvSpPr>
        <xdr:cNvPr id="7" name="フレーム 6">
          <a:extLst>
            <a:ext uri="{FF2B5EF4-FFF2-40B4-BE49-F238E27FC236}">
              <a16:creationId xmlns:a16="http://schemas.microsoft.com/office/drawing/2014/main" id="{F1A48705-A08D-4CEC-A280-309AD4DAF2DD}"/>
            </a:ext>
          </a:extLst>
        </xdr:cNvPr>
        <xdr:cNvSpPr/>
      </xdr:nvSpPr>
      <xdr:spPr>
        <a:xfrm>
          <a:off x="16085820" y="11290300"/>
          <a:ext cx="1724660" cy="560252"/>
        </a:xfrm>
        <a:prstGeom prst="frame">
          <a:avLst>
            <a:gd name="adj1" fmla="val 6618"/>
          </a:avLst>
        </a:prstGeom>
        <a:solidFill>
          <a:schemeClr val="tx2">
            <a:lumMod val="40000"/>
            <a:lumOff val="6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380093</xdr:colOff>
      <xdr:row>41</xdr:row>
      <xdr:rowOff>47172</xdr:rowOff>
    </xdr:from>
    <xdr:to>
      <xdr:col>8</xdr:col>
      <xdr:colOff>394607</xdr:colOff>
      <xdr:row>43</xdr:row>
      <xdr:rowOff>21772</xdr:rowOff>
    </xdr:to>
    <xdr:cxnSp macro="">
      <xdr:nvCxnSpPr>
        <xdr:cNvPr id="8" name="直線矢印コネクタ 7">
          <a:extLst>
            <a:ext uri="{FF2B5EF4-FFF2-40B4-BE49-F238E27FC236}">
              <a16:creationId xmlns:a16="http://schemas.microsoft.com/office/drawing/2014/main" id="{AAD77BB7-1F7F-4144-8CC4-5F888942441F}"/>
            </a:ext>
          </a:extLst>
        </xdr:cNvPr>
        <xdr:cNvCxnSpPr>
          <a:cxnSpLocks/>
          <a:endCxn id="2" idx="2"/>
        </xdr:cNvCxnSpPr>
      </xdr:nvCxnSpPr>
      <xdr:spPr>
        <a:xfrm flipV="1">
          <a:off x="5317853" y="11888652"/>
          <a:ext cx="14514" cy="9956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292100</xdr:colOff>
      <xdr:row>41</xdr:row>
      <xdr:rowOff>59872</xdr:rowOff>
    </xdr:from>
    <xdr:to>
      <xdr:col>10</xdr:col>
      <xdr:colOff>371929</xdr:colOff>
      <xdr:row>41</xdr:row>
      <xdr:rowOff>355600</xdr:rowOff>
    </xdr:to>
    <xdr:cxnSp macro="">
      <xdr:nvCxnSpPr>
        <xdr:cNvPr id="9" name="直線矢印コネクタ 8">
          <a:extLst>
            <a:ext uri="{FF2B5EF4-FFF2-40B4-BE49-F238E27FC236}">
              <a16:creationId xmlns:a16="http://schemas.microsoft.com/office/drawing/2014/main" id="{9FB6B04E-68B4-48F4-ABD9-0F2FB55C1AC5}"/>
            </a:ext>
          </a:extLst>
        </xdr:cNvPr>
        <xdr:cNvCxnSpPr>
          <a:cxnSpLocks/>
          <a:endCxn id="3" idx="2"/>
        </xdr:cNvCxnSpPr>
      </xdr:nvCxnSpPr>
      <xdr:spPr>
        <a:xfrm flipV="1">
          <a:off x="6642100" y="11947072"/>
          <a:ext cx="79829" cy="29572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596900</xdr:colOff>
      <xdr:row>41</xdr:row>
      <xdr:rowOff>21772</xdr:rowOff>
    </xdr:from>
    <xdr:to>
      <xdr:col>18</xdr:col>
      <xdr:colOff>0</xdr:colOff>
      <xdr:row>41</xdr:row>
      <xdr:rowOff>330200</xdr:rowOff>
    </xdr:to>
    <xdr:cxnSp macro="">
      <xdr:nvCxnSpPr>
        <xdr:cNvPr id="11" name="直線矢印コネクタ 10">
          <a:extLst>
            <a:ext uri="{FF2B5EF4-FFF2-40B4-BE49-F238E27FC236}">
              <a16:creationId xmlns:a16="http://schemas.microsoft.com/office/drawing/2014/main" id="{510E93B8-40FA-43CD-A1C2-5190DD3EA915}"/>
            </a:ext>
          </a:extLst>
        </xdr:cNvPr>
        <xdr:cNvCxnSpPr>
          <a:endCxn id="5" idx="2"/>
        </xdr:cNvCxnSpPr>
      </xdr:nvCxnSpPr>
      <xdr:spPr>
        <a:xfrm flipH="1" flipV="1">
          <a:off x="11333480" y="11863252"/>
          <a:ext cx="12700" cy="30842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283029</xdr:colOff>
      <xdr:row>41</xdr:row>
      <xdr:rowOff>47172</xdr:rowOff>
    </xdr:from>
    <xdr:to>
      <xdr:col>21</xdr:col>
      <xdr:colOff>336550</xdr:colOff>
      <xdr:row>43</xdr:row>
      <xdr:rowOff>250372</xdr:rowOff>
    </xdr:to>
    <xdr:cxnSp macro="">
      <xdr:nvCxnSpPr>
        <xdr:cNvPr id="12" name="直線矢印コネクタ 11">
          <a:extLst>
            <a:ext uri="{FF2B5EF4-FFF2-40B4-BE49-F238E27FC236}">
              <a16:creationId xmlns:a16="http://schemas.microsoft.com/office/drawing/2014/main" id="{E284A0FA-F32B-4F01-9EBD-22C481D7C873}"/>
            </a:ext>
          </a:extLst>
        </xdr:cNvPr>
        <xdr:cNvCxnSpPr>
          <a:cxnSpLocks/>
        </xdr:cNvCxnSpPr>
      </xdr:nvCxnSpPr>
      <xdr:spPr>
        <a:xfrm flipH="1" flipV="1">
          <a:off x="13656129" y="11888652"/>
          <a:ext cx="53521" cy="12242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850900</xdr:colOff>
      <xdr:row>40</xdr:row>
      <xdr:rowOff>495300</xdr:rowOff>
    </xdr:from>
    <xdr:to>
      <xdr:col>25</xdr:col>
      <xdr:colOff>876300</xdr:colOff>
      <xdr:row>42</xdr:row>
      <xdr:rowOff>25400</xdr:rowOff>
    </xdr:to>
    <xdr:cxnSp macro="">
      <xdr:nvCxnSpPr>
        <xdr:cNvPr id="13" name="直線矢印コネクタ 12">
          <a:extLst>
            <a:ext uri="{FF2B5EF4-FFF2-40B4-BE49-F238E27FC236}">
              <a16:creationId xmlns:a16="http://schemas.microsoft.com/office/drawing/2014/main" id="{232FE8AB-2AE6-4C84-8B35-9AC9359A4BF3}"/>
            </a:ext>
          </a:extLst>
        </xdr:cNvPr>
        <xdr:cNvCxnSpPr>
          <a:cxnSpLocks/>
        </xdr:cNvCxnSpPr>
      </xdr:nvCxnSpPr>
      <xdr:spPr>
        <a:xfrm flipV="1">
          <a:off x="16936720" y="11826240"/>
          <a:ext cx="25400" cy="5511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315686</xdr:colOff>
      <xdr:row>63</xdr:row>
      <xdr:rowOff>119743</xdr:rowOff>
    </xdr:from>
    <xdr:to>
      <xdr:col>24</xdr:col>
      <xdr:colOff>672934</xdr:colOff>
      <xdr:row>68</xdr:row>
      <xdr:rowOff>136567</xdr:rowOff>
    </xdr:to>
    <xdr:sp macro="" textlink="">
      <xdr:nvSpPr>
        <xdr:cNvPr id="14" name="フローチャート: 代替処理 13">
          <a:extLst>
            <a:ext uri="{FF2B5EF4-FFF2-40B4-BE49-F238E27FC236}">
              <a16:creationId xmlns:a16="http://schemas.microsoft.com/office/drawing/2014/main" id="{4C3E6F3C-B8D7-49D3-9091-3F1C5C3F0234}"/>
            </a:ext>
          </a:extLst>
        </xdr:cNvPr>
        <xdr:cNvSpPr/>
      </xdr:nvSpPr>
      <xdr:spPr>
        <a:xfrm>
          <a:off x="5253446" y="22415863"/>
          <a:ext cx="10621388" cy="1236024"/>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8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6</xdr:col>
      <xdr:colOff>311148</xdr:colOff>
      <xdr:row>10</xdr:row>
      <xdr:rowOff>127575</xdr:rowOff>
    </xdr:from>
    <xdr:to>
      <xdr:col>7</xdr:col>
      <xdr:colOff>304800</xdr:colOff>
      <xdr:row>14</xdr:row>
      <xdr:rowOff>63500</xdr:rowOff>
    </xdr:to>
    <xdr:cxnSp macro="">
      <xdr:nvCxnSpPr>
        <xdr:cNvPr id="15" name="直線矢印コネクタ 14">
          <a:extLst>
            <a:ext uri="{FF2B5EF4-FFF2-40B4-BE49-F238E27FC236}">
              <a16:creationId xmlns:a16="http://schemas.microsoft.com/office/drawing/2014/main" id="{F58825F9-3C4A-479B-8C6C-85F5218CA6BF}"/>
            </a:ext>
          </a:extLst>
        </xdr:cNvPr>
        <xdr:cNvCxnSpPr/>
      </xdr:nvCxnSpPr>
      <xdr:spPr>
        <a:xfrm>
          <a:off x="3968748" y="2248475"/>
          <a:ext cx="590552" cy="1129725"/>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430232</xdr:colOff>
      <xdr:row>15</xdr:row>
      <xdr:rowOff>7175</xdr:rowOff>
    </xdr:from>
    <xdr:to>
      <xdr:col>4</xdr:col>
      <xdr:colOff>481692</xdr:colOff>
      <xdr:row>17</xdr:row>
      <xdr:rowOff>22020</xdr:rowOff>
    </xdr:to>
    <xdr:sp macro="" textlink="">
      <xdr:nvSpPr>
        <xdr:cNvPr id="16" name="フローチャート: 代替処理 15">
          <a:extLst>
            <a:ext uri="{FF2B5EF4-FFF2-40B4-BE49-F238E27FC236}">
              <a16:creationId xmlns:a16="http://schemas.microsoft.com/office/drawing/2014/main" id="{D2F58CCA-492B-44C8-98F3-8A48A1FFCD38}"/>
            </a:ext>
          </a:extLst>
        </xdr:cNvPr>
        <xdr:cNvSpPr/>
      </xdr:nvSpPr>
      <xdr:spPr>
        <a:xfrm>
          <a:off x="430232" y="3718115"/>
          <a:ext cx="2489860" cy="35774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4</xdr:col>
      <xdr:colOff>525234</xdr:colOff>
      <xdr:row>17</xdr:row>
      <xdr:rowOff>248</xdr:rowOff>
    </xdr:from>
    <xdr:to>
      <xdr:col>8</xdr:col>
      <xdr:colOff>267936</xdr:colOff>
      <xdr:row>17</xdr:row>
      <xdr:rowOff>245671</xdr:rowOff>
    </xdr:to>
    <xdr:cxnSp macro="">
      <xdr:nvCxnSpPr>
        <xdr:cNvPr id="17" name="直線矢印コネクタ 16">
          <a:extLst>
            <a:ext uri="{FF2B5EF4-FFF2-40B4-BE49-F238E27FC236}">
              <a16:creationId xmlns:a16="http://schemas.microsoft.com/office/drawing/2014/main" id="{8B62143D-6074-4CD0-B413-7D0EE66301D3}"/>
            </a:ext>
          </a:extLst>
        </xdr:cNvPr>
        <xdr:cNvCxnSpPr/>
      </xdr:nvCxnSpPr>
      <xdr:spPr>
        <a:xfrm>
          <a:off x="2963634" y="4054088"/>
          <a:ext cx="2242062" cy="2454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231320</xdr:colOff>
      <xdr:row>18</xdr:row>
      <xdr:rowOff>78427</xdr:rowOff>
    </xdr:from>
    <xdr:to>
      <xdr:col>8</xdr:col>
      <xdr:colOff>293915</xdr:colOff>
      <xdr:row>18</xdr:row>
      <xdr:rowOff>195942</xdr:rowOff>
    </xdr:to>
    <xdr:cxnSp macro="">
      <xdr:nvCxnSpPr>
        <xdr:cNvPr id="18" name="直線矢印コネクタ 17">
          <a:extLst>
            <a:ext uri="{FF2B5EF4-FFF2-40B4-BE49-F238E27FC236}">
              <a16:creationId xmlns:a16="http://schemas.microsoft.com/office/drawing/2014/main" id="{1F552B36-C46C-4939-9858-679EA3610D3E}"/>
            </a:ext>
          </a:extLst>
        </xdr:cNvPr>
        <xdr:cNvCxnSpPr/>
      </xdr:nvCxnSpPr>
      <xdr:spPr>
        <a:xfrm>
          <a:off x="2669720" y="4520887"/>
          <a:ext cx="2561955" cy="1175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566599</xdr:colOff>
      <xdr:row>19</xdr:row>
      <xdr:rowOff>174171</xdr:rowOff>
    </xdr:from>
    <xdr:to>
      <xdr:col>8</xdr:col>
      <xdr:colOff>206829</xdr:colOff>
      <xdr:row>19</xdr:row>
      <xdr:rowOff>360898</xdr:rowOff>
    </xdr:to>
    <xdr:cxnSp macro="">
      <xdr:nvCxnSpPr>
        <xdr:cNvPr id="19" name="直線矢印コネクタ 18">
          <a:extLst>
            <a:ext uri="{FF2B5EF4-FFF2-40B4-BE49-F238E27FC236}">
              <a16:creationId xmlns:a16="http://schemas.microsoft.com/office/drawing/2014/main" id="{1DB226F7-29A9-4952-BA53-0FD6B13B494B}"/>
            </a:ext>
          </a:extLst>
        </xdr:cNvPr>
        <xdr:cNvCxnSpPr/>
      </xdr:nvCxnSpPr>
      <xdr:spPr>
        <a:xfrm flipV="1">
          <a:off x="3004999" y="4997631"/>
          <a:ext cx="2139590" cy="18672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340177</xdr:colOff>
      <xdr:row>21</xdr:row>
      <xdr:rowOff>32657</xdr:rowOff>
    </xdr:from>
    <xdr:to>
      <xdr:col>8</xdr:col>
      <xdr:colOff>272143</xdr:colOff>
      <xdr:row>22</xdr:row>
      <xdr:rowOff>64573</xdr:rowOff>
    </xdr:to>
    <xdr:cxnSp macro="">
      <xdr:nvCxnSpPr>
        <xdr:cNvPr id="20" name="直線矢印コネクタ 19">
          <a:extLst>
            <a:ext uri="{FF2B5EF4-FFF2-40B4-BE49-F238E27FC236}">
              <a16:creationId xmlns:a16="http://schemas.microsoft.com/office/drawing/2014/main" id="{B6A9101D-C0FB-4565-B260-E6B426D839F8}"/>
            </a:ext>
          </a:extLst>
        </xdr:cNvPr>
        <xdr:cNvCxnSpPr/>
      </xdr:nvCxnSpPr>
      <xdr:spPr>
        <a:xfrm flipV="1">
          <a:off x="2778577" y="5534297"/>
          <a:ext cx="2431326" cy="3214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305541</xdr:colOff>
      <xdr:row>17</xdr:row>
      <xdr:rowOff>154628</xdr:rowOff>
    </xdr:from>
    <xdr:to>
      <xdr:col>4</xdr:col>
      <xdr:colOff>307520</xdr:colOff>
      <xdr:row>18</xdr:row>
      <xdr:rowOff>132858</xdr:rowOff>
    </xdr:to>
    <xdr:sp macro="" textlink="">
      <xdr:nvSpPr>
        <xdr:cNvPr id="21" name="フローチャート: 代替処理 20">
          <a:extLst>
            <a:ext uri="{FF2B5EF4-FFF2-40B4-BE49-F238E27FC236}">
              <a16:creationId xmlns:a16="http://schemas.microsoft.com/office/drawing/2014/main" id="{13C65A32-8745-4431-8DC7-4E9BBFA40C51}"/>
            </a:ext>
          </a:extLst>
        </xdr:cNvPr>
        <xdr:cNvSpPr/>
      </xdr:nvSpPr>
      <xdr:spPr>
        <a:xfrm>
          <a:off x="305541" y="4208468"/>
          <a:ext cx="2440379" cy="366850"/>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0</xdr:col>
      <xdr:colOff>0</xdr:colOff>
      <xdr:row>18</xdr:row>
      <xdr:rowOff>326075</xdr:rowOff>
    </xdr:from>
    <xdr:to>
      <xdr:col>5</xdr:col>
      <xdr:colOff>263978</xdr:colOff>
      <xdr:row>21</xdr:row>
      <xdr:rowOff>162790</xdr:rowOff>
    </xdr:to>
    <xdr:sp macro="" textlink="">
      <xdr:nvSpPr>
        <xdr:cNvPr id="22" name="フローチャート: 代替処理 21">
          <a:extLst>
            <a:ext uri="{FF2B5EF4-FFF2-40B4-BE49-F238E27FC236}">
              <a16:creationId xmlns:a16="http://schemas.microsoft.com/office/drawing/2014/main" id="{C01E1854-6C23-484F-9717-B08074769267}"/>
            </a:ext>
          </a:extLst>
        </xdr:cNvPr>
        <xdr:cNvSpPr/>
      </xdr:nvSpPr>
      <xdr:spPr>
        <a:xfrm>
          <a:off x="0" y="4768535"/>
          <a:ext cx="3311978" cy="895895"/>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インボイス番号が無い場合は</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「非課税事業者」と記載してください</a:t>
          </a:r>
        </a:p>
      </xdr:txBody>
    </xdr:sp>
    <xdr:clientData/>
  </xdr:twoCellAnchor>
  <xdr:twoCellAnchor>
    <xdr:from>
      <xdr:col>0</xdr:col>
      <xdr:colOff>24490</xdr:colOff>
      <xdr:row>21</xdr:row>
      <xdr:rowOff>292059</xdr:rowOff>
    </xdr:from>
    <xdr:to>
      <xdr:col>6</xdr:col>
      <xdr:colOff>42304</xdr:colOff>
      <xdr:row>25</xdr:row>
      <xdr:rowOff>101188</xdr:rowOff>
    </xdr:to>
    <xdr:sp macro="" textlink="">
      <xdr:nvSpPr>
        <xdr:cNvPr id="23" name="フローチャート: 代替処理 22">
          <a:extLst>
            <a:ext uri="{FF2B5EF4-FFF2-40B4-BE49-F238E27FC236}">
              <a16:creationId xmlns:a16="http://schemas.microsoft.com/office/drawing/2014/main" id="{D6B9010E-6FDB-4B8C-8753-27BF031ED650}"/>
            </a:ext>
          </a:extLst>
        </xdr:cNvPr>
        <xdr:cNvSpPr/>
      </xdr:nvSpPr>
      <xdr:spPr>
        <a:xfrm>
          <a:off x="24490" y="5793699"/>
          <a:ext cx="3675414" cy="1051189"/>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貴社住所を入力してください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店舗住所ではなく、「古物商許可証に記載されている住所」を入力してください</a:t>
          </a:r>
          <a:endPar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xdr:col>
      <xdr:colOff>324344</xdr:colOff>
      <xdr:row>4</xdr:row>
      <xdr:rowOff>87086</xdr:rowOff>
    </xdr:from>
    <xdr:to>
      <xdr:col>8</xdr:col>
      <xdr:colOff>689758</xdr:colOff>
      <xdr:row>10</xdr:row>
      <xdr:rowOff>129995</xdr:rowOff>
    </xdr:to>
    <xdr:sp macro="" textlink="">
      <xdr:nvSpPr>
        <xdr:cNvPr id="24" name="フローチャート: 代替処理 23">
          <a:extLst>
            <a:ext uri="{FF2B5EF4-FFF2-40B4-BE49-F238E27FC236}">
              <a16:creationId xmlns:a16="http://schemas.microsoft.com/office/drawing/2014/main" id="{C7EDC2E8-2ED9-46BB-9F1C-9AE7AA9B55BF}"/>
            </a:ext>
          </a:extLst>
        </xdr:cNvPr>
        <xdr:cNvSpPr/>
      </xdr:nvSpPr>
      <xdr:spPr>
        <a:xfrm>
          <a:off x="933944" y="1214846"/>
          <a:ext cx="4693574" cy="1048749"/>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区分及び入金方法にチェックを入れてください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チェックを入れるとグレーになります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宝飾は原則スピード入金は承っておりません</a:t>
          </a:r>
        </a:p>
      </xdr:txBody>
    </xdr:sp>
    <xdr:clientData/>
  </xdr:twoCellAnchor>
  <xdr:twoCellAnchor>
    <xdr:from>
      <xdr:col>8</xdr:col>
      <xdr:colOff>311479</xdr:colOff>
      <xdr:row>9</xdr:row>
      <xdr:rowOff>120979</xdr:rowOff>
    </xdr:from>
    <xdr:to>
      <xdr:col>12</xdr:col>
      <xdr:colOff>147202</xdr:colOff>
      <xdr:row>12</xdr:row>
      <xdr:rowOff>114051</xdr:rowOff>
    </xdr:to>
    <xdr:cxnSp macro="">
      <xdr:nvCxnSpPr>
        <xdr:cNvPr id="25" name="直線矢印コネクタ 24">
          <a:extLst>
            <a:ext uri="{FF2B5EF4-FFF2-40B4-BE49-F238E27FC236}">
              <a16:creationId xmlns:a16="http://schemas.microsoft.com/office/drawing/2014/main" id="{E248F661-36E9-424D-A599-EED5252F899D}"/>
            </a:ext>
          </a:extLst>
        </xdr:cNvPr>
        <xdr:cNvCxnSpPr/>
      </xdr:nvCxnSpPr>
      <xdr:spPr>
        <a:xfrm>
          <a:off x="5249239" y="2086939"/>
          <a:ext cx="2525583" cy="663632"/>
        </a:xfrm>
        <a:prstGeom prst="straightConnector1">
          <a:avLst/>
        </a:prstGeom>
        <a:ln>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314942</xdr:colOff>
      <xdr:row>8</xdr:row>
      <xdr:rowOff>130628</xdr:rowOff>
    </xdr:from>
    <xdr:to>
      <xdr:col>29</xdr:col>
      <xdr:colOff>1133350</xdr:colOff>
      <xdr:row>11</xdr:row>
      <xdr:rowOff>50470</xdr:rowOff>
    </xdr:to>
    <xdr:sp macro="" textlink="">
      <xdr:nvSpPr>
        <xdr:cNvPr id="26" name="フローチャート: 代替処理 25">
          <a:extLst>
            <a:ext uri="{FF2B5EF4-FFF2-40B4-BE49-F238E27FC236}">
              <a16:creationId xmlns:a16="http://schemas.microsoft.com/office/drawing/2014/main" id="{39EC2497-9E50-496F-A6F4-B4B6DE0B2039}"/>
            </a:ext>
          </a:extLst>
        </xdr:cNvPr>
        <xdr:cNvSpPr/>
      </xdr:nvSpPr>
      <xdr:spPr>
        <a:xfrm>
          <a:off x="18023822" y="1928948"/>
          <a:ext cx="2647208" cy="430382"/>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発着日を入力してください</a:t>
          </a:r>
        </a:p>
      </xdr:txBody>
    </xdr:sp>
    <xdr:clientData/>
  </xdr:twoCellAnchor>
  <xdr:twoCellAnchor>
    <xdr:from>
      <xdr:col>25</xdr:col>
      <xdr:colOff>1262742</xdr:colOff>
      <xdr:row>10</xdr:row>
      <xdr:rowOff>131618</xdr:rowOff>
    </xdr:from>
    <xdr:to>
      <xdr:col>26</xdr:col>
      <xdr:colOff>347600</xdr:colOff>
      <xdr:row>12</xdr:row>
      <xdr:rowOff>239485</xdr:rowOff>
    </xdr:to>
    <xdr:cxnSp macro="">
      <xdr:nvCxnSpPr>
        <xdr:cNvPr id="27" name="直線矢印コネクタ 26">
          <a:extLst>
            <a:ext uri="{FF2B5EF4-FFF2-40B4-BE49-F238E27FC236}">
              <a16:creationId xmlns:a16="http://schemas.microsoft.com/office/drawing/2014/main" id="{370BD7AA-A811-4827-857D-FE072D4F31E1}"/>
            </a:ext>
          </a:extLst>
        </xdr:cNvPr>
        <xdr:cNvCxnSpPr/>
      </xdr:nvCxnSpPr>
      <xdr:spPr>
        <a:xfrm flipH="1">
          <a:off x="17348562" y="2265218"/>
          <a:ext cx="707918" cy="6107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271401</xdr:colOff>
      <xdr:row>11</xdr:row>
      <xdr:rowOff>153884</xdr:rowOff>
    </xdr:from>
    <xdr:to>
      <xdr:col>29</xdr:col>
      <xdr:colOff>1754579</xdr:colOff>
      <xdr:row>14</xdr:row>
      <xdr:rowOff>57892</xdr:rowOff>
    </xdr:to>
    <xdr:sp macro="" textlink="">
      <xdr:nvSpPr>
        <xdr:cNvPr id="28" name="フローチャート: 代替処理 27">
          <a:extLst>
            <a:ext uri="{FF2B5EF4-FFF2-40B4-BE49-F238E27FC236}">
              <a16:creationId xmlns:a16="http://schemas.microsoft.com/office/drawing/2014/main" id="{D959E59D-41C1-4224-A34F-04985B5F2161}"/>
            </a:ext>
          </a:extLst>
        </xdr:cNvPr>
        <xdr:cNvSpPr/>
      </xdr:nvSpPr>
      <xdr:spPr>
        <a:xfrm>
          <a:off x="17980281" y="2462744"/>
          <a:ext cx="3311978" cy="917468"/>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桁の伝票番号を入力してください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予約の場合は「</a:t>
          </a:r>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WEB</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集荷」と入力してください</a:t>
          </a:r>
        </a:p>
      </xdr:txBody>
    </xdr:sp>
    <xdr:clientData/>
  </xdr:twoCellAnchor>
  <xdr:twoCellAnchor>
    <xdr:from>
      <xdr:col>25</xdr:col>
      <xdr:colOff>1404503</xdr:colOff>
      <xdr:row>13</xdr:row>
      <xdr:rowOff>73232</xdr:rowOff>
    </xdr:from>
    <xdr:to>
      <xdr:col>26</xdr:col>
      <xdr:colOff>358486</xdr:colOff>
      <xdr:row>13</xdr:row>
      <xdr:rowOff>182089</xdr:rowOff>
    </xdr:to>
    <xdr:cxnSp macro="">
      <xdr:nvCxnSpPr>
        <xdr:cNvPr id="29" name="直線矢印コネクタ 28">
          <a:extLst>
            <a:ext uri="{FF2B5EF4-FFF2-40B4-BE49-F238E27FC236}">
              <a16:creationId xmlns:a16="http://schemas.microsoft.com/office/drawing/2014/main" id="{DDECC068-6B6C-4A9A-8BDE-69AC3CBF1F08}"/>
            </a:ext>
          </a:extLst>
        </xdr:cNvPr>
        <xdr:cNvCxnSpPr/>
      </xdr:nvCxnSpPr>
      <xdr:spPr>
        <a:xfrm flipH="1">
          <a:off x="17490323" y="3037412"/>
          <a:ext cx="577043" cy="10885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402028</xdr:colOff>
      <xdr:row>14</xdr:row>
      <xdr:rowOff>183078</xdr:rowOff>
    </xdr:from>
    <xdr:to>
      <xdr:col>30</xdr:col>
      <xdr:colOff>602919</xdr:colOff>
      <xdr:row>18</xdr:row>
      <xdr:rowOff>271152</xdr:rowOff>
    </xdr:to>
    <xdr:sp macro="" textlink="">
      <xdr:nvSpPr>
        <xdr:cNvPr id="30" name="フローチャート: 代替処理 29">
          <a:extLst>
            <a:ext uri="{FF2B5EF4-FFF2-40B4-BE49-F238E27FC236}">
              <a16:creationId xmlns:a16="http://schemas.microsoft.com/office/drawing/2014/main" id="{369D1BB3-CC53-412C-8050-70D6DEC1463F}"/>
            </a:ext>
          </a:extLst>
        </xdr:cNvPr>
        <xdr:cNvSpPr/>
      </xdr:nvSpPr>
      <xdr:spPr>
        <a:xfrm>
          <a:off x="18110908" y="3505398"/>
          <a:ext cx="4140431" cy="1208214"/>
        </a:xfrm>
        <a:prstGeom prst="flowChartAlternateProcess">
          <a:avLst/>
        </a:prstGeom>
        <a:solidFill>
          <a:schemeClr val="tx2">
            <a:lumMod val="20000"/>
            <a:lumOff val="80000"/>
          </a:schemeClr>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店舗番号は、おたからやナビの</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運営書類・独自広告</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事前入金明細書用</a:t>
          </a:r>
          <a:r>
            <a:rPr lang="en-US" altLang="ja-JP" sz="1400" b="1" i="0">
              <a:solidFill>
                <a:sysClr val="windowText" lastClr="000000"/>
              </a:solidFill>
              <a:effectLst/>
              <a:latin typeface="BIZ UDゴシック" panose="020B0400000000000000" pitchFamily="49" charset="-128"/>
              <a:ea typeface="BIZ UDゴシック" panose="020B0400000000000000" pitchFamily="49" charset="-128"/>
              <a:cs typeface="+mn-cs"/>
            </a:rPr>
            <a:t>】</a:t>
          </a:r>
          <a:r>
            <a:rPr lang="ja-JP" altLang="en-US" sz="1400" b="1" i="0">
              <a:solidFill>
                <a:sysClr val="windowText" lastClr="000000"/>
              </a:solidFill>
              <a:effectLst/>
              <a:latin typeface="BIZ UDゴシック" panose="020B0400000000000000" pitchFamily="49" charset="-128"/>
              <a:ea typeface="BIZ UDゴシック" panose="020B0400000000000000" pitchFamily="49" charset="-128"/>
              <a:cs typeface="+mn-cs"/>
            </a:rPr>
            <a:t>店舗番号一覧」　を参照してください</a:t>
          </a:r>
          <a:endParaRPr kumimoji="1" lang="ja-JP" altLang="en-US"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1317171</xdr:colOff>
      <xdr:row>14</xdr:row>
      <xdr:rowOff>239485</xdr:rowOff>
    </xdr:from>
    <xdr:to>
      <xdr:col>26</xdr:col>
      <xdr:colOff>426769</xdr:colOff>
      <xdr:row>15</xdr:row>
      <xdr:rowOff>26719</xdr:rowOff>
    </xdr:to>
    <xdr:cxnSp macro="">
      <xdr:nvCxnSpPr>
        <xdr:cNvPr id="31" name="直線矢印コネクタ 30">
          <a:extLst>
            <a:ext uri="{FF2B5EF4-FFF2-40B4-BE49-F238E27FC236}">
              <a16:creationId xmlns:a16="http://schemas.microsoft.com/office/drawing/2014/main" id="{CF3D1119-F32E-4EE3-BBD4-8E7198ECB9EA}"/>
            </a:ext>
          </a:extLst>
        </xdr:cNvPr>
        <xdr:cNvCxnSpPr/>
      </xdr:nvCxnSpPr>
      <xdr:spPr>
        <a:xfrm flipH="1" flipV="1">
          <a:off x="17402991" y="3561805"/>
          <a:ext cx="732658" cy="17585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446314</xdr:colOff>
      <xdr:row>16</xdr:row>
      <xdr:rowOff>13113</xdr:rowOff>
    </xdr:from>
    <xdr:to>
      <xdr:col>26</xdr:col>
      <xdr:colOff>306778</xdr:colOff>
      <xdr:row>25</xdr:row>
      <xdr:rowOff>108857</xdr:rowOff>
    </xdr:to>
    <xdr:sp macro="" textlink="">
      <xdr:nvSpPr>
        <xdr:cNvPr id="32" name="フレーム 31">
          <a:extLst>
            <a:ext uri="{FF2B5EF4-FFF2-40B4-BE49-F238E27FC236}">
              <a16:creationId xmlns:a16="http://schemas.microsoft.com/office/drawing/2014/main" id="{16294567-2D25-45E6-A9D4-A13434F5AAA4}"/>
            </a:ext>
          </a:extLst>
        </xdr:cNvPr>
        <xdr:cNvSpPr/>
      </xdr:nvSpPr>
      <xdr:spPr>
        <a:xfrm>
          <a:off x="11792494" y="3891693"/>
          <a:ext cx="6223164" cy="2960864"/>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433446</xdr:colOff>
      <xdr:row>19</xdr:row>
      <xdr:rowOff>4453</xdr:rowOff>
    </xdr:from>
    <xdr:to>
      <xdr:col>25</xdr:col>
      <xdr:colOff>718456</xdr:colOff>
      <xdr:row>22</xdr:row>
      <xdr:rowOff>55914</xdr:rowOff>
    </xdr:to>
    <xdr:sp macro="" textlink="">
      <xdr:nvSpPr>
        <xdr:cNvPr id="33" name="フローチャート: 代替処理 32">
          <a:extLst>
            <a:ext uri="{FF2B5EF4-FFF2-40B4-BE49-F238E27FC236}">
              <a16:creationId xmlns:a16="http://schemas.microsoft.com/office/drawing/2014/main" id="{BD70F8B5-FD53-4CCC-9A5D-7F78D6F83C3F}"/>
            </a:ext>
          </a:extLst>
        </xdr:cNvPr>
        <xdr:cNvSpPr/>
      </xdr:nvSpPr>
      <xdr:spPr>
        <a:xfrm>
          <a:off x="13806546" y="4827913"/>
          <a:ext cx="2997730" cy="1019201"/>
        </a:xfrm>
        <a:prstGeom prst="flowChartAlternateProcess">
          <a:avLst/>
        </a:prstGeom>
        <a:solidFill>
          <a:srgbClr val="FFC000"/>
        </a:solidFill>
        <a:ln>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こちらは自動入力となりますので入力しないでください</a:t>
          </a:r>
        </a:p>
      </xdr:txBody>
    </xdr:sp>
    <xdr:clientData/>
  </xdr:twoCellAnchor>
  <xdr:twoCellAnchor>
    <xdr:from>
      <xdr:col>25</xdr:col>
      <xdr:colOff>1110588</xdr:colOff>
      <xdr:row>10</xdr:row>
      <xdr:rowOff>22761</xdr:rowOff>
    </xdr:from>
    <xdr:to>
      <xdr:col>26</xdr:col>
      <xdr:colOff>314942</xdr:colOff>
      <xdr:row>11</xdr:row>
      <xdr:rowOff>191984</xdr:rowOff>
    </xdr:to>
    <xdr:cxnSp macro="">
      <xdr:nvCxnSpPr>
        <xdr:cNvPr id="34" name="直線矢印コネクタ 33">
          <a:extLst>
            <a:ext uri="{FF2B5EF4-FFF2-40B4-BE49-F238E27FC236}">
              <a16:creationId xmlns:a16="http://schemas.microsoft.com/office/drawing/2014/main" id="{2B4BFE93-EEBC-43C1-9670-E61D81FD2B2F}"/>
            </a:ext>
          </a:extLst>
        </xdr:cNvPr>
        <xdr:cNvCxnSpPr/>
      </xdr:nvCxnSpPr>
      <xdr:spPr>
        <a:xfrm flipH="1">
          <a:off x="17196408" y="2156361"/>
          <a:ext cx="827414" cy="34448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553191</xdr:colOff>
      <xdr:row>35</xdr:row>
      <xdr:rowOff>9402</xdr:rowOff>
    </xdr:from>
    <xdr:to>
      <xdr:col>20</xdr:col>
      <xdr:colOff>467096</xdr:colOff>
      <xdr:row>37</xdr:row>
      <xdr:rowOff>434439</xdr:rowOff>
    </xdr:to>
    <xdr:sp macro="" textlink="">
      <xdr:nvSpPr>
        <xdr:cNvPr id="35" name="フローチャート: 代替処理 34">
          <a:extLst>
            <a:ext uri="{FF2B5EF4-FFF2-40B4-BE49-F238E27FC236}">
              <a16:creationId xmlns:a16="http://schemas.microsoft.com/office/drawing/2014/main" id="{062EA9B8-4A29-4AA2-A416-705AFDFD14A0}"/>
            </a:ext>
          </a:extLst>
        </xdr:cNvPr>
        <xdr:cNvSpPr/>
      </xdr:nvSpPr>
      <xdr:spPr>
        <a:xfrm>
          <a:off x="8820891" y="9465822"/>
          <a:ext cx="4211585" cy="1202277"/>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こちらは自動入力となりますので</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4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ブランド品のみ記載されます</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　宝飾・地金の場合は空欄のままになります</a:t>
          </a:r>
        </a:p>
      </xdr:txBody>
    </xdr:sp>
    <xdr:clientData/>
  </xdr:twoCellAnchor>
  <xdr:twoCellAnchor>
    <xdr:from>
      <xdr:col>5</xdr:col>
      <xdr:colOff>152400</xdr:colOff>
      <xdr:row>34</xdr:row>
      <xdr:rowOff>109847</xdr:rowOff>
    </xdr:from>
    <xdr:to>
      <xdr:col>27</xdr:col>
      <xdr:colOff>103909</xdr:colOff>
      <xdr:row>38</xdr:row>
      <xdr:rowOff>230579</xdr:rowOff>
    </xdr:to>
    <xdr:sp macro="" textlink="">
      <xdr:nvSpPr>
        <xdr:cNvPr id="36" name="フレーム 35">
          <a:extLst>
            <a:ext uri="{FF2B5EF4-FFF2-40B4-BE49-F238E27FC236}">
              <a16:creationId xmlns:a16="http://schemas.microsoft.com/office/drawing/2014/main" id="{ADA19C7A-1CBB-4C48-999E-A9105CE1C15F}"/>
            </a:ext>
          </a:extLst>
        </xdr:cNvPr>
        <xdr:cNvSpPr/>
      </xdr:nvSpPr>
      <xdr:spPr>
        <a:xfrm>
          <a:off x="3200400" y="9253847"/>
          <a:ext cx="15221989" cy="1675212"/>
        </a:xfrm>
        <a:prstGeom prst="frame">
          <a:avLst>
            <a:gd name="adj1" fmla="val 3836"/>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578922</xdr:colOff>
      <xdr:row>30</xdr:row>
      <xdr:rowOff>195942</xdr:rowOff>
    </xdr:from>
    <xdr:to>
      <xdr:col>22</xdr:col>
      <xdr:colOff>219693</xdr:colOff>
      <xdr:row>33</xdr:row>
      <xdr:rowOff>89064</xdr:rowOff>
    </xdr:to>
    <xdr:sp macro="" textlink="">
      <xdr:nvSpPr>
        <xdr:cNvPr id="37" name="フローチャート: 代替処理 36">
          <a:extLst>
            <a:ext uri="{FF2B5EF4-FFF2-40B4-BE49-F238E27FC236}">
              <a16:creationId xmlns:a16="http://schemas.microsoft.com/office/drawing/2014/main" id="{02768528-7955-4858-B0EB-297E4A4AC4A0}"/>
            </a:ext>
          </a:extLst>
        </xdr:cNvPr>
        <xdr:cNvSpPr/>
      </xdr:nvSpPr>
      <xdr:spPr>
        <a:xfrm>
          <a:off x="6934002" y="8227422"/>
          <a:ext cx="7268391" cy="609402"/>
        </a:xfrm>
        <a:prstGeom prst="flowChartAlternateProcess">
          <a:avLst/>
        </a:prstGeom>
        <a:solidFill>
          <a:srgbClr val="FFC000"/>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本部使用欄となりますので入力しないでください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ctr"/>
          <a:endParaRPr kumimoji="1" lang="ja-JP" altLang="en-US" sz="1200" b="1">
            <a:solidFill>
              <a:sysClr val="windowText" lastClr="000000"/>
            </a:solidFill>
          </a:endParaRPr>
        </a:p>
      </xdr:txBody>
    </xdr:sp>
    <xdr:clientData/>
  </xdr:twoCellAnchor>
  <xdr:twoCellAnchor>
    <xdr:from>
      <xdr:col>7</xdr:col>
      <xdr:colOff>402771</xdr:colOff>
      <xdr:row>46</xdr:row>
      <xdr:rowOff>76201</xdr:rowOff>
    </xdr:from>
    <xdr:to>
      <xdr:col>13</xdr:col>
      <xdr:colOff>306678</xdr:colOff>
      <xdr:row>50</xdr:row>
      <xdr:rowOff>375066</xdr:rowOff>
    </xdr:to>
    <xdr:sp macro="" textlink="">
      <xdr:nvSpPr>
        <xdr:cNvPr id="38" name="フローチャート: 代替処理 37">
          <a:extLst>
            <a:ext uri="{FF2B5EF4-FFF2-40B4-BE49-F238E27FC236}">
              <a16:creationId xmlns:a16="http://schemas.microsoft.com/office/drawing/2014/main" id="{E0032B63-B002-40AD-B8DD-50A2BA3CF573}"/>
            </a:ext>
          </a:extLst>
        </xdr:cNvPr>
        <xdr:cNvSpPr/>
      </xdr:nvSpPr>
      <xdr:spPr>
        <a:xfrm>
          <a:off x="4654731" y="14470381"/>
          <a:ext cx="3919647" cy="2341025"/>
        </a:xfrm>
        <a:prstGeom prst="flowChartAlternateProcess">
          <a:avLst/>
        </a:prstGeom>
        <a:solidFill>
          <a:srgbClr val="FFFF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latin typeface="BIZ UDゴシック" panose="020B0400000000000000" pitchFamily="49" charset="-128"/>
              <a:ea typeface="BIZ UDゴシック" panose="020B0400000000000000" pitchFamily="49" charset="-128"/>
            </a:rPr>
            <a:t>※</a:t>
          </a:r>
          <a:r>
            <a:rPr kumimoji="1" lang="ja-JP" altLang="en-US" sz="1600" b="1">
              <a:solidFill>
                <a:srgbClr val="FF0000"/>
              </a:solidFill>
              <a:latin typeface="BIZ UDゴシック" panose="020B0400000000000000" pitchFamily="49" charset="-128"/>
              <a:ea typeface="BIZ UDゴシック" panose="020B0400000000000000" pitchFamily="49" charset="-128"/>
            </a:rPr>
            <a:t>下記の列は入力しないでください</a:t>
          </a:r>
          <a:endParaRPr kumimoji="1" lang="en-US" altLang="ja-JP" sz="16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・分類</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・数量</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・地金</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・中石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・脇石</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・真贋</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・渉外スタッフ</a:t>
          </a:r>
          <a:endParaRPr kumimoji="1" lang="en-US" altLang="ja-JP" sz="1400" b="1">
            <a:solidFill>
              <a:srgbClr val="FF0000"/>
            </a:solidFill>
            <a:latin typeface="BIZ UDゴシック" panose="020B0400000000000000" pitchFamily="49" charset="-128"/>
            <a:ea typeface="BIZ UDゴシック" panose="020B0400000000000000" pitchFamily="49" charset="-128"/>
          </a:endParaRPr>
        </a:p>
        <a:p>
          <a:pPr algn="l"/>
          <a:endParaRPr kumimoji="1" lang="ja-JP" altLang="en-US" sz="1400" b="1">
            <a:solidFill>
              <a:srgbClr val="FF0000"/>
            </a:solidFill>
          </a:endParaRPr>
        </a:p>
      </xdr:txBody>
    </xdr:sp>
    <xdr:clientData/>
  </xdr:twoCellAnchor>
  <xdr:twoCellAnchor>
    <xdr:from>
      <xdr:col>5</xdr:col>
      <xdr:colOff>482600</xdr:colOff>
      <xdr:row>42</xdr:row>
      <xdr:rowOff>427810</xdr:rowOff>
    </xdr:from>
    <xdr:to>
      <xdr:col>9</xdr:col>
      <xdr:colOff>479645</xdr:colOff>
      <xdr:row>43</xdr:row>
      <xdr:rowOff>431521</xdr:rowOff>
    </xdr:to>
    <xdr:sp macro="" textlink="">
      <xdr:nvSpPr>
        <xdr:cNvPr id="39" name="フローチャート: 代替処理 38">
          <a:extLst>
            <a:ext uri="{FF2B5EF4-FFF2-40B4-BE49-F238E27FC236}">
              <a16:creationId xmlns:a16="http://schemas.microsoft.com/office/drawing/2014/main" id="{9083DACB-EB02-4872-9DA4-2B2BF9FFC21C}"/>
            </a:ext>
          </a:extLst>
        </xdr:cNvPr>
        <xdr:cNvSpPr/>
      </xdr:nvSpPr>
      <xdr:spPr>
        <a:xfrm>
          <a:off x="3530600" y="12823010"/>
          <a:ext cx="2638645" cy="511711"/>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①</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商品名を入力してください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200" b="1">
            <a:solidFill>
              <a:sysClr val="windowText" lastClr="000000"/>
            </a:solidFill>
          </a:endParaRPr>
        </a:p>
      </xdr:txBody>
    </xdr:sp>
    <xdr:clientData/>
  </xdr:twoCellAnchor>
  <xdr:twoCellAnchor>
    <xdr:from>
      <xdr:col>9</xdr:col>
      <xdr:colOff>576943</xdr:colOff>
      <xdr:row>41</xdr:row>
      <xdr:rowOff>348343</xdr:rowOff>
    </xdr:from>
    <xdr:to>
      <xdr:col>15</xdr:col>
      <xdr:colOff>266700</xdr:colOff>
      <xdr:row>43</xdr:row>
      <xdr:rowOff>165100</xdr:rowOff>
    </xdr:to>
    <xdr:sp macro="" textlink="">
      <xdr:nvSpPr>
        <xdr:cNvPr id="40" name="フローチャート: 代替処理 39">
          <a:extLst>
            <a:ext uri="{FF2B5EF4-FFF2-40B4-BE49-F238E27FC236}">
              <a16:creationId xmlns:a16="http://schemas.microsoft.com/office/drawing/2014/main" id="{50B23020-AFC4-4517-BE37-0EE3EE8BA063}"/>
            </a:ext>
          </a:extLst>
        </xdr:cNvPr>
        <xdr:cNvSpPr/>
      </xdr:nvSpPr>
      <xdr:spPr>
        <a:xfrm>
          <a:off x="6266543" y="12235543"/>
          <a:ext cx="3499757" cy="832757"/>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②</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金券またはテレフォンカードの場合はこちらの分類を変更してください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123701</xdr:colOff>
      <xdr:row>43</xdr:row>
      <xdr:rowOff>106120</xdr:rowOff>
    </xdr:from>
    <xdr:to>
      <xdr:col>24</xdr:col>
      <xdr:colOff>849335</xdr:colOff>
      <xdr:row>44</xdr:row>
      <xdr:rowOff>130629</xdr:rowOff>
    </xdr:to>
    <xdr:sp macro="" textlink="">
      <xdr:nvSpPr>
        <xdr:cNvPr id="41" name="フローチャート: 代替処理 40">
          <a:extLst>
            <a:ext uri="{FF2B5EF4-FFF2-40B4-BE49-F238E27FC236}">
              <a16:creationId xmlns:a16="http://schemas.microsoft.com/office/drawing/2014/main" id="{07380553-BC2E-446B-9B13-CCB6D3DCFE0B}"/>
            </a:ext>
          </a:extLst>
        </xdr:cNvPr>
        <xdr:cNvSpPr/>
      </xdr:nvSpPr>
      <xdr:spPr>
        <a:xfrm>
          <a:off x="12689081" y="12968680"/>
          <a:ext cx="3362154" cy="535049"/>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④</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査定日・査定員を入力してください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24</xdr:col>
      <xdr:colOff>815569</xdr:colOff>
      <xdr:row>42</xdr:row>
      <xdr:rowOff>54430</xdr:rowOff>
    </xdr:from>
    <xdr:to>
      <xdr:col>28</xdr:col>
      <xdr:colOff>235073</xdr:colOff>
      <xdr:row>43</xdr:row>
      <xdr:rowOff>283030</xdr:rowOff>
    </xdr:to>
    <xdr:sp macro="" textlink="">
      <xdr:nvSpPr>
        <xdr:cNvPr id="42" name="フローチャート: 代替処理 41">
          <a:extLst>
            <a:ext uri="{FF2B5EF4-FFF2-40B4-BE49-F238E27FC236}">
              <a16:creationId xmlns:a16="http://schemas.microsoft.com/office/drawing/2014/main" id="{494C9E3D-630A-448E-99BC-8CF915528702}"/>
            </a:ext>
          </a:extLst>
        </xdr:cNvPr>
        <xdr:cNvSpPr/>
      </xdr:nvSpPr>
      <xdr:spPr>
        <a:xfrm>
          <a:off x="16004769" y="12449630"/>
          <a:ext cx="3153304" cy="736600"/>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⑤</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備考があれば入力してください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587829</xdr:colOff>
      <xdr:row>41</xdr:row>
      <xdr:rowOff>326572</xdr:rowOff>
    </xdr:from>
    <xdr:to>
      <xdr:col>20</xdr:col>
      <xdr:colOff>261257</xdr:colOff>
      <xdr:row>42</xdr:row>
      <xdr:rowOff>303975</xdr:rowOff>
    </xdr:to>
    <xdr:sp macro="" textlink="">
      <xdr:nvSpPr>
        <xdr:cNvPr id="44" name="フローチャート: 代替処理 43">
          <a:extLst>
            <a:ext uri="{FF2B5EF4-FFF2-40B4-BE49-F238E27FC236}">
              <a16:creationId xmlns:a16="http://schemas.microsoft.com/office/drawing/2014/main" id="{C342B96E-F7C8-4296-A412-59A364A1654F}"/>
            </a:ext>
          </a:extLst>
        </xdr:cNvPr>
        <xdr:cNvSpPr/>
      </xdr:nvSpPr>
      <xdr:spPr>
        <a:xfrm>
          <a:off x="10105209" y="12168052"/>
          <a:ext cx="2721428" cy="487943"/>
        </a:xfrm>
        <a:prstGeom prst="flowChartAlternateProcess">
          <a:avLst/>
        </a:prstGeom>
        <a:solidFill>
          <a:schemeClr val="tx2">
            <a:lumMod val="20000"/>
            <a:lumOff val="80000"/>
          </a:schemeClr>
        </a:solidFill>
        <a:ln>
          <a:solidFill>
            <a:schemeClr val="tx2">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ゴシック" panose="020B0400000000000000" pitchFamily="49" charset="-128"/>
              <a:ea typeface="BIZ UDゴシック" panose="020B0400000000000000" pitchFamily="49" charset="-128"/>
            </a:rPr>
            <a:t>③</a:t>
          </a:r>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査定金額を入力してください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3.vml"/><Relationship Id="rId7" Type="http://schemas.openxmlformats.org/officeDocument/2006/relationships/ctrlProp" Target="../ctrlProps/ctrlProp2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9.xml"/><Relationship Id="rId3" Type="http://schemas.openxmlformats.org/officeDocument/2006/relationships/vmlDrawing" Target="../drawings/vmlDrawing4.vml"/><Relationship Id="rId7" Type="http://schemas.openxmlformats.org/officeDocument/2006/relationships/ctrlProp" Target="../ctrlProps/ctrlProp28.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7.xml"/><Relationship Id="rId3" Type="http://schemas.openxmlformats.org/officeDocument/2006/relationships/vmlDrawing" Target="../drawings/vmlDrawing5.vml"/><Relationship Id="rId7" Type="http://schemas.openxmlformats.org/officeDocument/2006/relationships/ctrlProp" Target="../ctrlProps/ctrlProp36.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0" Type="http://schemas.openxmlformats.org/officeDocument/2006/relationships/ctrlProp" Target="../ctrlProps/ctrlProp39.xml"/><Relationship Id="rId4" Type="http://schemas.openxmlformats.org/officeDocument/2006/relationships/ctrlProp" Target="../ctrlProps/ctrlProp33.xml"/><Relationship Id="rId9" Type="http://schemas.openxmlformats.org/officeDocument/2006/relationships/ctrlProp" Target="../ctrlProps/ctrlProp38.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5.xml"/><Relationship Id="rId3" Type="http://schemas.openxmlformats.org/officeDocument/2006/relationships/vmlDrawing" Target="../drawings/vmlDrawing6.vml"/><Relationship Id="rId7" Type="http://schemas.openxmlformats.org/officeDocument/2006/relationships/ctrlProp" Target="../ctrlProps/ctrlProp44.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43.xml"/><Relationship Id="rId11" Type="http://schemas.openxmlformats.org/officeDocument/2006/relationships/ctrlProp" Target="../ctrlProps/ctrlProp48.xml"/><Relationship Id="rId5" Type="http://schemas.openxmlformats.org/officeDocument/2006/relationships/ctrlProp" Target="../ctrlProps/ctrlProp42.xml"/><Relationship Id="rId10" Type="http://schemas.openxmlformats.org/officeDocument/2006/relationships/ctrlProp" Target="../ctrlProps/ctrlProp47.xml"/><Relationship Id="rId4" Type="http://schemas.openxmlformats.org/officeDocument/2006/relationships/ctrlProp" Target="../ctrlProps/ctrlProp41.xml"/><Relationship Id="rId9"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DB4B2-C1B3-4BC8-8C0E-5852B179A31C}">
  <sheetPr codeName="Sheet1">
    <tabColor rgb="FFFFFF00"/>
    <pageSetUpPr fitToPage="1"/>
  </sheetPr>
  <dimension ref="A1:AC78"/>
  <sheetViews>
    <sheetView tabSelected="1" view="pageBreakPreview" zoomScale="70" zoomScaleNormal="70" zoomScaleSheetLayoutView="70" workbookViewId="0">
      <selection sqref="A1:X4"/>
    </sheetView>
  </sheetViews>
  <sheetFormatPr defaultRowHeight="13.2" x14ac:dyDescent="0.2"/>
  <cols>
    <col min="1" max="1" width="8.6640625" customWidth="1"/>
    <col min="2" max="2" width="10" customWidth="1"/>
    <col min="3" max="3" width="11" customWidth="1"/>
    <col min="4" max="8" width="9.6640625" customWidth="1"/>
    <col min="10" max="11" width="9.33203125" customWidth="1"/>
    <col min="13" max="13" width="8.88671875" customWidth="1"/>
    <col min="19" max="19" width="11.77734375" customWidth="1"/>
    <col min="23" max="23" width="12.88671875" customWidth="1"/>
    <col min="24" max="24" width="23.6640625" customWidth="1"/>
    <col min="28" max="28" width="30.77734375" bestFit="1" customWidth="1"/>
    <col min="29" max="29" width="17.44140625" bestFit="1" customWidth="1"/>
  </cols>
  <sheetData>
    <row r="1" spans="1:25" ht="13.2" customHeight="1" x14ac:dyDescent="0.2">
      <c r="A1" s="73" t="s">
        <v>64</v>
      </c>
      <c r="B1" s="73"/>
      <c r="C1" s="73"/>
      <c r="D1" s="73"/>
      <c r="E1" s="73"/>
      <c r="F1" s="73"/>
      <c r="G1" s="73"/>
      <c r="H1" s="73"/>
      <c r="I1" s="73"/>
      <c r="J1" s="73"/>
      <c r="K1" s="73"/>
      <c r="L1" s="73"/>
      <c r="M1" s="73"/>
      <c r="N1" s="73"/>
      <c r="O1" s="73"/>
      <c r="P1" s="73"/>
      <c r="Q1" s="73"/>
      <c r="R1" s="73"/>
      <c r="S1" s="73"/>
      <c r="T1" s="73"/>
      <c r="U1" s="73"/>
      <c r="V1" s="73"/>
      <c r="W1" s="73"/>
      <c r="X1" s="73"/>
    </row>
    <row r="2" spans="1:25" ht="13.2" customHeight="1" x14ac:dyDescent="0.2">
      <c r="A2" s="73"/>
      <c r="B2" s="73"/>
      <c r="C2" s="73"/>
      <c r="D2" s="73"/>
      <c r="E2" s="73"/>
      <c r="F2" s="73"/>
      <c r="G2" s="73"/>
      <c r="H2" s="73"/>
      <c r="I2" s="73"/>
      <c r="J2" s="73"/>
      <c r="K2" s="73"/>
      <c r="L2" s="73"/>
      <c r="M2" s="73"/>
      <c r="N2" s="73"/>
      <c r="O2" s="73"/>
      <c r="P2" s="73"/>
      <c r="Q2" s="73"/>
      <c r="R2" s="73"/>
      <c r="S2" s="73"/>
      <c r="T2" s="73"/>
      <c r="U2" s="73"/>
      <c r="V2" s="73"/>
      <c r="W2" s="73"/>
      <c r="X2" s="73"/>
    </row>
    <row r="3" spans="1:25" ht="13.2" customHeight="1" x14ac:dyDescent="0.2">
      <c r="A3" s="73"/>
      <c r="B3" s="73"/>
      <c r="C3" s="73"/>
      <c r="D3" s="73"/>
      <c r="E3" s="73"/>
      <c r="F3" s="73"/>
      <c r="G3" s="73"/>
      <c r="H3" s="73"/>
      <c r="I3" s="73"/>
      <c r="J3" s="73"/>
      <c r="K3" s="73"/>
      <c r="L3" s="73"/>
      <c r="M3" s="73"/>
      <c r="N3" s="73"/>
      <c r="O3" s="73"/>
      <c r="P3" s="73"/>
      <c r="Q3" s="73"/>
      <c r="R3" s="73"/>
      <c r="S3" s="73"/>
      <c r="T3" s="73"/>
      <c r="U3" s="73"/>
      <c r="V3" s="73"/>
      <c r="W3" s="73"/>
      <c r="X3" s="73"/>
    </row>
    <row r="4" spans="1:25" x14ac:dyDescent="0.2">
      <c r="A4" s="73"/>
      <c r="B4" s="73"/>
      <c r="C4" s="73"/>
      <c r="D4" s="73"/>
      <c r="E4" s="73"/>
      <c r="F4" s="73"/>
      <c r="G4" s="73"/>
      <c r="H4" s="73"/>
      <c r="I4" s="73"/>
      <c r="J4" s="73"/>
      <c r="K4" s="73"/>
      <c r="L4" s="73"/>
      <c r="M4" s="73"/>
      <c r="N4" s="73"/>
      <c r="O4" s="73"/>
      <c r="P4" s="73"/>
      <c r="Q4" s="73"/>
      <c r="R4" s="73"/>
      <c r="S4" s="73"/>
      <c r="T4" s="73"/>
      <c r="U4" s="73"/>
      <c r="V4" s="73"/>
      <c r="W4" s="73"/>
      <c r="X4" s="73"/>
    </row>
    <row r="5" spans="1:25" ht="13.8" thickBot="1" x14ac:dyDescent="0.25"/>
    <row r="6" spans="1:25" ht="39" customHeight="1" x14ac:dyDescent="0.5">
      <c r="A6" s="121" t="s">
        <v>19</v>
      </c>
      <c r="B6" s="36" t="b">
        <v>0</v>
      </c>
      <c r="C6" s="143" t="s">
        <v>56</v>
      </c>
      <c r="D6" s="144"/>
      <c r="E6" s="145"/>
      <c r="F6" s="124" t="s">
        <v>0</v>
      </c>
      <c r="G6" s="37" t="b">
        <v>0</v>
      </c>
      <c r="H6" s="143" t="s">
        <v>52</v>
      </c>
      <c r="I6" s="144"/>
      <c r="J6" s="145"/>
      <c r="Q6" s="87" t="s">
        <v>1</v>
      </c>
      <c r="R6" s="87"/>
      <c r="S6" s="87"/>
      <c r="T6" s="91" t="s">
        <v>84</v>
      </c>
      <c r="U6" s="91"/>
      <c r="V6" s="91"/>
      <c r="W6" s="74" t="s">
        <v>85</v>
      </c>
      <c r="X6" s="74"/>
    </row>
    <row r="7" spans="1:25" ht="42.6" customHeight="1" x14ac:dyDescent="0.5">
      <c r="A7" s="122"/>
      <c r="B7" s="34" t="b">
        <v>0</v>
      </c>
      <c r="C7" s="149" t="s">
        <v>32</v>
      </c>
      <c r="D7" s="150"/>
      <c r="E7" s="151"/>
      <c r="F7" s="125"/>
      <c r="G7" s="35" t="b">
        <v>0</v>
      </c>
      <c r="H7" s="152" t="s">
        <v>83</v>
      </c>
      <c r="I7" s="153"/>
      <c r="J7" s="154"/>
      <c r="Q7" s="88" t="s">
        <v>2</v>
      </c>
      <c r="R7" s="88"/>
      <c r="S7" s="88"/>
      <c r="T7" s="92" t="s">
        <v>84</v>
      </c>
      <c r="U7" s="92"/>
      <c r="V7" s="92"/>
      <c r="W7" s="93" t="s">
        <v>85</v>
      </c>
      <c r="X7" s="93"/>
      <c r="Y7" s="23"/>
    </row>
    <row r="8" spans="1:25" ht="38.4" customHeight="1" x14ac:dyDescent="0.5">
      <c r="A8" s="122"/>
      <c r="B8" s="34" t="b">
        <v>0</v>
      </c>
      <c r="C8" s="149" t="s">
        <v>57</v>
      </c>
      <c r="D8" s="150"/>
      <c r="E8" s="151"/>
      <c r="F8" s="125"/>
      <c r="G8" s="35" t="b">
        <v>0</v>
      </c>
      <c r="H8" s="149" t="s">
        <v>54</v>
      </c>
      <c r="I8" s="150"/>
      <c r="J8" s="151"/>
      <c r="Q8" s="87" t="s">
        <v>75</v>
      </c>
      <c r="R8" s="87"/>
      <c r="S8" s="87"/>
      <c r="T8" s="90"/>
      <c r="U8" s="90"/>
      <c r="V8" s="90"/>
      <c r="W8" s="90"/>
      <c r="X8" s="90"/>
      <c r="Y8" s="24"/>
    </row>
    <row r="9" spans="1:25" ht="40.799999999999997" customHeight="1" thickBot="1" x14ac:dyDescent="0.55000000000000004">
      <c r="A9" s="123"/>
      <c r="B9" s="38" t="b">
        <v>0</v>
      </c>
      <c r="C9" s="146" t="s">
        <v>63</v>
      </c>
      <c r="D9" s="147"/>
      <c r="E9" s="148"/>
      <c r="F9" s="126"/>
      <c r="G9" s="39" t="b">
        <v>0</v>
      </c>
      <c r="H9" s="146" t="s">
        <v>55</v>
      </c>
      <c r="I9" s="147"/>
      <c r="J9" s="148"/>
      <c r="Q9" s="87" t="s">
        <v>29</v>
      </c>
      <c r="R9" s="87"/>
      <c r="S9" s="87"/>
      <c r="T9" s="89"/>
      <c r="U9" s="89"/>
      <c r="V9" s="89"/>
      <c r="W9" s="89"/>
      <c r="X9" s="89"/>
      <c r="Y9" s="23"/>
    </row>
    <row r="11" spans="1:25" ht="13.8" thickBot="1" x14ac:dyDescent="0.25"/>
    <row r="12" spans="1:25" ht="45" customHeight="1" x14ac:dyDescent="0.2">
      <c r="A12" s="192" t="s">
        <v>20</v>
      </c>
      <c r="B12" s="193"/>
      <c r="C12" s="194"/>
      <c r="D12" s="198"/>
      <c r="E12" s="198"/>
      <c r="F12" s="198"/>
      <c r="G12" s="198"/>
      <c r="H12" s="198"/>
      <c r="I12" s="198"/>
      <c r="J12" s="198"/>
      <c r="K12" s="198"/>
      <c r="L12" s="200" t="s">
        <v>25</v>
      </c>
      <c r="M12" s="68"/>
      <c r="O12" s="141" t="s">
        <v>3</v>
      </c>
      <c r="P12" s="142"/>
      <c r="Q12" s="142"/>
      <c r="R12" s="142"/>
      <c r="S12" s="190">
        <f>COUNTA($I$35:$I$54)</f>
        <v>0</v>
      </c>
      <c r="T12" s="190"/>
      <c r="U12" s="190"/>
      <c r="V12" s="190"/>
      <c r="W12" s="190"/>
      <c r="X12" s="191"/>
    </row>
    <row r="13" spans="1:25" ht="38.4" customHeight="1" x14ac:dyDescent="0.2">
      <c r="A13" s="195"/>
      <c r="B13" s="196"/>
      <c r="C13" s="197"/>
      <c r="D13" s="199"/>
      <c r="E13" s="199"/>
      <c r="F13" s="199"/>
      <c r="G13" s="199"/>
      <c r="H13" s="199"/>
      <c r="I13" s="199"/>
      <c r="J13" s="199"/>
      <c r="K13" s="199"/>
      <c r="L13" s="201"/>
      <c r="M13" s="68"/>
      <c r="O13" s="137" t="s">
        <v>5</v>
      </c>
      <c r="P13" s="138"/>
      <c r="Q13" s="138"/>
      <c r="R13" s="138"/>
      <c r="S13" s="186">
        <f>SUM(O35:O54)</f>
        <v>0</v>
      </c>
      <c r="T13" s="186"/>
      <c r="U13" s="186"/>
      <c r="V13" s="186"/>
      <c r="W13" s="186"/>
      <c r="X13" s="187"/>
    </row>
    <row r="14" spans="1:25" ht="30.6" customHeight="1" thickBot="1" x14ac:dyDescent="0.25">
      <c r="A14" s="202" t="s">
        <v>4</v>
      </c>
      <c r="B14" s="203"/>
      <c r="C14" s="204"/>
      <c r="D14" s="205"/>
      <c r="E14" s="205"/>
      <c r="F14" s="205"/>
      <c r="G14" s="205"/>
      <c r="H14" s="205"/>
      <c r="I14" s="205"/>
      <c r="J14" s="205"/>
      <c r="K14" s="205"/>
      <c r="L14" s="206" t="s">
        <v>35</v>
      </c>
      <c r="M14" s="68"/>
      <c r="O14" s="139"/>
      <c r="P14" s="140"/>
      <c r="Q14" s="140"/>
      <c r="R14" s="140"/>
      <c r="S14" s="188"/>
      <c r="T14" s="188"/>
      <c r="U14" s="188"/>
      <c r="V14" s="188"/>
      <c r="W14" s="188"/>
      <c r="X14" s="189"/>
    </row>
    <row r="15" spans="1:25" ht="22.95" customHeight="1" thickBot="1" x14ac:dyDescent="0.25">
      <c r="A15" s="195"/>
      <c r="B15" s="196"/>
      <c r="C15" s="197"/>
      <c r="D15" s="199"/>
      <c r="E15" s="199"/>
      <c r="F15" s="199"/>
      <c r="G15" s="199"/>
      <c r="H15" s="199"/>
      <c r="I15" s="199"/>
      <c r="J15" s="199"/>
      <c r="K15" s="199"/>
      <c r="L15" s="201"/>
      <c r="M15" s="69"/>
    </row>
    <row r="16" spans="1:25" ht="34.950000000000003" customHeight="1" x14ac:dyDescent="0.2">
      <c r="A16" s="164" t="s">
        <v>6</v>
      </c>
      <c r="B16" s="165"/>
      <c r="C16" s="166"/>
      <c r="D16" s="171"/>
      <c r="E16" s="171"/>
      <c r="F16" s="171"/>
      <c r="G16" s="171"/>
      <c r="H16" s="171"/>
      <c r="I16" s="171"/>
      <c r="J16" s="171"/>
      <c r="K16" s="171"/>
      <c r="L16" s="172"/>
      <c r="M16" s="69"/>
      <c r="O16" s="176" t="s">
        <v>37</v>
      </c>
      <c r="P16" s="177"/>
      <c r="Q16" s="177"/>
      <c r="R16" s="177"/>
      <c r="S16" s="119">
        <f>ROUNDUP(SUMIF(R35:R54,"10%",O35:O54)*100/110,0)</f>
        <v>0</v>
      </c>
      <c r="T16" s="119"/>
      <c r="U16" s="119"/>
      <c r="V16" s="119"/>
      <c r="W16" s="119"/>
      <c r="X16" s="120"/>
    </row>
    <row r="17" spans="1:24" ht="34.950000000000003" customHeight="1" x14ac:dyDescent="0.2">
      <c r="A17" s="158" t="s">
        <v>7</v>
      </c>
      <c r="B17" s="159"/>
      <c r="C17" s="160"/>
      <c r="D17" s="167"/>
      <c r="E17" s="167"/>
      <c r="F17" s="167"/>
      <c r="G17" s="167"/>
      <c r="H17" s="167"/>
      <c r="I17" s="167"/>
      <c r="J17" s="167"/>
      <c r="K17" s="167"/>
      <c r="L17" s="168"/>
      <c r="M17" s="66"/>
      <c r="N17" s="66"/>
      <c r="O17" s="174" t="s">
        <v>34</v>
      </c>
      <c r="P17" s="175"/>
      <c r="Q17" s="175"/>
      <c r="R17" s="175"/>
      <c r="S17" s="117">
        <f>ROUNDDOWN(SUMIF(R35:R54,"10%",O35:O54)*10/110,0)</f>
        <v>0</v>
      </c>
      <c r="T17" s="117"/>
      <c r="U17" s="117"/>
      <c r="V17" s="117"/>
      <c r="W17" s="117"/>
      <c r="X17" s="118"/>
    </row>
    <row r="18" spans="1:24" ht="34.950000000000003" customHeight="1" thickBot="1" x14ac:dyDescent="0.25">
      <c r="A18" s="161"/>
      <c r="B18" s="162"/>
      <c r="C18" s="163"/>
      <c r="D18" s="169"/>
      <c r="E18" s="169"/>
      <c r="F18" s="169"/>
      <c r="G18" s="169"/>
      <c r="H18" s="169"/>
      <c r="I18" s="169"/>
      <c r="J18" s="169"/>
      <c r="K18" s="169"/>
      <c r="L18" s="170"/>
      <c r="O18" s="174" t="s">
        <v>8</v>
      </c>
      <c r="P18" s="175"/>
      <c r="Q18" s="175"/>
      <c r="R18" s="175"/>
      <c r="S18" s="117">
        <f>SUMIF(R35:R54,"非課税",O35:O54)</f>
        <v>0</v>
      </c>
      <c r="T18" s="117"/>
      <c r="U18" s="117"/>
      <c r="V18" s="117"/>
      <c r="W18" s="117"/>
      <c r="X18" s="118"/>
    </row>
    <row r="19" spans="1:24" ht="34.950000000000003" customHeight="1" thickBot="1" x14ac:dyDescent="0.25">
      <c r="A19" s="173" t="s">
        <v>44</v>
      </c>
      <c r="B19" s="173"/>
      <c r="C19" s="173"/>
      <c r="D19" s="173"/>
      <c r="E19" s="173"/>
      <c r="F19" s="173"/>
      <c r="G19" s="173"/>
      <c r="H19" s="173"/>
      <c r="I19" s="173"/>
      <c r="J19" s="173"/>
      <c r="K19" s="173"/>
      <c r="L19" s="173"/>
      <c r="O19" s="220" t="s">
        <v>9</v>
      </c>
      <c r="P19" s="221"/>
      <c r="Q19" s="221"/>
      <c r="R19" s="221"/>
      <c r="S19" s="222">
        <f>SUM(S16:X18)</f>
        <v>0</v>
      </c>
      <c r="T19" s="222"/>
      <c r="U19" s="222"/>
      <c r="V19" s="222"/>
      <c r="W19" s="222"/>
      <c r="X19" s="223"/>
    </row>
    <row r="20" spans="1:24" ht="13.8" thickBot="1" x14ac:dyDescent="0.25"/>
    <row r="21" spans="1:24" ht="30" customHeight="1" x14ac:dyDescent="0.2">
      <c r="A21" s="180" t="s">
        <v>22</v>
      </c>
      <c r="B21" s="181"/>
      <c r="C21" s="95" t="s">
        <v>31</v>
      </c>
      <c r="D21" s="96"/>
      <c r="E21" s="96"/>
      <c r="F21" s="96"/>
      <c r="G21" s="96"/>
      <c r="H21" s="96"/>
      <c r="I21" s="96"/>
      <c r="J21" s="96"/>
      <c r="K21" s="96"/>
      <c r="L21" s="96" t="s">
        <v>33</v>
      </c>
      <c r="M21" s="96"/>
      <c r="N21" s="96"/>
      <c r="O21" s="96"/>
      <c r="P21" s="96"/>
      <c r="Q21" s="96"/>
      <c r="R21" s="96"/>
      <c r="S21" s="96"/>
      <c r="T21" s="96"/>
      <c r="U21" s="96"/>
      <c r="V21" s="96"/>
      <c r="W21" s="96"/>
      <c r="X21" s="184"/>
    </row>
    <row r="22" spans="1:24" ht="30" customHeight="1" thickBot="1" x14ac:dyDescent="0.25">
      <c r="A22" s="178" t="s">
        <v>23</v>
      </c>
      <c r="B22" s="179"/>
      <c r="C22" s="185" t="s">
        <v>24</v>
      </c>
      <c r="D22" s="182"/>
      <c r="E22" s="182"/>
      <c r="F22" s="182"/>
      <c r="G22" s="182"/>
      <c r="H22" s="182"/>
      <c r="I22" s="182"/>
      <c r="J22" s="182"/>
      <c r="K22" s="182"/>
      <c r="L22" s="182" t="s">
        <v>36</v>
      </c>
      <c r="M22" s="182"/>
      <c r="N22" s="182"/>
      <c r="O22" s="182"/>
      <c r="P22" s="182"/>
      <c r="Q22" s="182"/>
      <c r="R22" s="182"/>
      <c r="S22" s="182"/>
      <c r="T22" s="182"/>
      <c r="U22" s="182"/>
      <c r="V22" s="182"/>
      <c r="W22" s="182"/>
      <c r="X22" s="183"/>
    </row>
    <row r="23" spans="1:24" ht="22.2" thickBot="1" x14ac:dyDescent="0.25">
      <c r="A23" s="6"/>
      <c r="B23" s="7"/>
      <c r="C23" s="7"/>
      <c r="D23" s="7"/>
      <c r="E23" s="7"/>
      <c r="F23" s="7"/>
      <c r="G23" s="7"/>
      <c r="H23" s="7"/>
      <c r="I23" s="7"/>
      <c r="J23" s="7"/>
      <c r="K23" s="7"/>
      <c r="L23" s="7"/>
      <c r="M23" s="7"/>
      <c r="N23" s="7"/>
      <c r="O23" s="7"/>
      <c r="P23" s="7"/>
      <c r="Q23" s="7"/>
      <c r="R23" s="7"/>
      <c r="S23" s="7"/>
      <c r="T23" s="1"/>
      <c r="U23" s="1"/>
    </row>
    <row r="24" spans="1:24" ht="21.6" x14ac:dyDescent="0.6">
      <c r="E24" s="67"/>
      <c r="F24" s="224" t="s">
        <v>51</v>
      </c>
      <c r="G24" s="225"/>
      <c r="H24" s="226"/>
      <c r="I24" s="100" t="s">
        <v>45</v>
      </c>
      <c r="J24" s="99"/>
      <c r="K24" s="98" t="s">
        <v>46</v>
      </c>
      <c r="L24" s="99"/>
      <c r="M24" s="98" t="s">
        <v>47</v>
      </c>
      <c r="N24" s="99"/>
      <c r="O24" s="98" t="s">
        <v>48</v>
      </c>
      <c r="P24" s="99"/>
      <c r="Q24" s="98" t="s">
        <v>49</v>
      </c>
      <c r="R24" s="99"/>
      <c r="S24" s="98" t="s">
        <v>50</v>
      </c>
      <c r="T24" s="215"/>
    </row>
    <row r="25" spans="1:24" ht="21.6" customHeight="1" x14ac:dyDescent="0.2">
      <c r="D25" s="67"/>
      <c r="E25" s="67"/>
      <c r="F25" s="227"/>
      <c r="G25" s="228"/>
      <c r="H25" s="229"/>
      <c r="I25" s="107"/>
      <c r="J25" s="108"/>
      <c r="K25" s="101"/>
      <c r="L25" s="102"/>
      <c r="M25" s="101"/>
      <c r="N25" s="102"/>
      <c r="O25" s="101"/>
      <c r="P25" s="102"/>
      <c r="Q25" s="101"/>
      <c r="R25" s="102"/>
      <c r="S25" s="101"/>
      <c r="T25" s="216"/>
    </row>
    <row r="26" spans="1:24" ht="21.6" customHeight="1" x14ac:dyDescent="0.2">
      <c r="D26" s="67"/>
      <c r="E26" s="67"/>
      <c r="F26" s="227"/>
      <c r="G26" s="228"/>
      <c r="H26" s="229"/>
      <c r="I26" s="109"/>
      <c r="J26" s="110"/>
      <c r="K26" s="103"/>
      <c r="L26" s="104"/>
      <c r="M26" s="103"/>
      <c r="N26" s="104"/>
      <c r="O26" s="103"/>
      <c r="P26" s="104"/>
      <c r="Q26" s="103"/>
      <c r="R26" s="104"/>
      <c r="S26" s="103"/>
      <c r="T26" s="217"/>
    </row>
    <row r="27" spans="1:24" ht="27" customHeight="1" x14ac:dyDescent="0.2">
      <c r="D27" s="67"/>
      <c r="E27" s="67"/>
      <c r="F27" s="227"/>
      <c r="G27" s="228"/>
      <c r="H27" s="229"/>
      <c r="I27" s="111"/>
      <c r="J27" s="112"/>
      <c r="K27" s="105"/>
      <c r="L27" s="106"/>
      <c r="M27" s="105"/>
      <c r="N27" s="106"/>
      <c r="O27" s="105"/>
      <c r="P27" s="106"/>
      <c r="Q27" s="105"/>
      <c r="R27" s="106"/>
      <c r="S27" s="105"/>
      <c r="T27" s="218"/>
    </row>
    <row r="28" spans="1:24" ht="31.2" customHeight="1" thickBot="1" x14ac:dyDescent="0.25">
      <c r="D28" s="67"/>
      <c r="E28" s="67"/>
      <c r="F28" s="81"/>
      <c r="G28" s="230"/>
      <c r="H28" s="82"/>
      <c r="I28" s="115"/>
      <c r="J28" s="116"/>
      <c r="K28" s="113"/>
      <c r="L28" s="114"/>
      <c r="M28" s="113"/>
      <c r="N28" s="114"/>
      <c r="O28" s="113"/>
      <c r="P28" s="114"/>
      <c r="Q28" s="113"/>
      <c r="R28" s="114"/>
      <c r="S28" s="113"/>
      <c r="T28" s="219"/>
    </row>
    <row r="29" spans="1:24" ht="24.6" customHeight="1" thickBot="1" x14ac:dyDescent="0.25">
      <c r="C29" s="16"/>
      <c r="D29" s="16"/>
      <c r="E29" s="16"/>
      <c r="F29" s="16"/>
      <c r="G29" s="16"/>
      <c r="H29" s="17"/>
      <c r="I29" s="17"/>
      <c r="J29" s="18"/>
      <c r="K29" s="18"/>
      <c r="L29" s="18"/>
      <c r="M29" s="18"/>
      <c r="N29" s="18"/>
      <c r="O29" s="18"/>
      <c r="P29" s="18"/>
      <c r="Q29" s="18"/>
      <c r="R29" s="18"/>
      <c r="S29" s="18"/>
      <c r="T29" s="18"/>
      <c r="U29" s="1"/>
    </row>
    <row r="30" spans="1:24" ht="24.6" customHeight="1" thickBot="1" x14ac:dyDescent="0.25">
      <c r="A30" s="75" t="s">
        <v>74</v>
      </c>
      <c r="B30" s="76"/>
      <c r="C30" s="76"/>
      <c r="D30" s="76"/>
      <c r="E30" s="76"/>
      <c r="F30" s="76"/>
      <c r="G30" s="76"/>
      <c r="H30" s="76"/>
      <c r="I30" s="76"/>
      <c r="J30" s="77"/>
      <c r="K30" s="77"/>
      <c r="L30" s="77"/>
      <c r="M30" s="77"/>
      <c r="N30" s="77"/>
      <c r="O30" s="77"/>
      <c r="P30" s="76"/>
      <c r="Q30" s="76"/>
      <c r="R30" s="76"/>
      <c r="S30" s="76"/>
      <c r="T30" s="76"/>
      <c r="U30" s="76"/>
      <c r="V30" s="76"/>
      <c r="W30" s="76"/>
      <c r="X30" s="78"/>
    </row>
    <row r="31" spans="1:24" ht="36.6" customHeight="1" thickBot="1" x14ac:dyDescent="0.25">
      <c r="A31" s="79" t="s">
        <v>73</v>
      </c>
      <c r="B31" s="80"/>
      <c r="C31" s="231">
        <f>COUNTIF($H$35:$H$54,"バッグ・小物")</f>
        <v>0</v>
      </c>
      <c r="D31" s="232"/>
      <c r="E31" s="232"/>
      <c r="F31" s="232"/>
      <c r="G31" s="233"/>
      <c r="H31" s="79" t="s">
        <v>66</v>
      </c>
      <c r="I31" s="234"/>
      <c r="J31" s="155">
        <f>SUMIF($H$35:$H$54,"バッグ・小物",$O$35:$P$54)</f>
        <v>0</v>
      </c>
      <c r="K31" s="156"/>
      <c r="L31" s="156"/>
      <c r="M31" s="156"/>
      <c r="N31" s="156"/>
      <c r="O31" s="157"/>
      <c r="P31" s="207" t="s">
        <v>68</v>
      </c>
      <c r="Q31" s="207"/>
      <c r="R31" s="209">
        <f>SUM(J31:O32)</f>
        <v>0</v>
      </c>
      <c r="S31" s="210"/>
      <c r="T31" s="210"/>
      <c r="U31" s="210"/>
      <c r="V31" s="210"/>
      <c r="W31" s="210"/>
      <c r="X31" s="211"/>
    </row>
    <row r="32" spans="1:24" ht="36.6" customHeight="1" thickBot="1" x14ac:dyDescent="0.25">
      <c r="A32" s="81" t="s">
        <v>65</v>
      </c>
      <c r="B32" s="82"/>
      <c r="C32" s="231">
        <f>COUNTIF($H$35:$H$54,"時計")</f>
        <v>0</v>
      </c>
      <c r="D32" s="232"/>
      <c r="E32" s="232"/>
      <c r="F32" s="232"/>
      <c r="G32" s="233"/>
      <c r="H32" s="79" t="s">
        <v>67</v>
      </c>
      <c r="I32" s="234"/>
      <c r="J32" s="155">
        <f>SUMIF($H$35:$H$54,"時計",$O$35:$P$54)</f>
        <v>0</v>
      </c>
      <c r="K32" s="156"/>
      <c r="L32" s="156"/>
      <c r="M32" s="156"/>
      <c r="N32" s="156"/>
      <c r="O32" s="157"/>
      <c r="P32" s="208"/>
      <c r="Q32" s="208"/>
      <c r="R32" s="212"/>
      <c r="S32" s="213"/>
      <c r="T32" s="213"/>
      <c r="U32" s="213"/>
      <c r="V32" s="213"/>
      <c r="W32" s="213"/>
      <c r="X32" s="214"/>
    </row>
    <row r="33" spans="1:29" ht="21.6" thickBot="1" x14ac:dyDescent="0.3">
      <c r="A33" s="2"/>
      <c r="B33" s="3"/>
      <c r="C33" s="3"/>
      <c r="D33" s="4"/>
      <c r="E33" s="4"/>
      <c r="F33" s="4"/>
      <c r="G33" s="4"/>
      <c r="H33" s="4"/>
      <c r="I33" s="5"/>
      <c r="J33" s="2"/>
      <c r="K33" s="2"/>
      <c r="L33" s="3"/>
      <c r="M33" s="3"/>
      <c r="N33" s="5"/>
      <c r="O33" s="3"/>
      <c r="P33" s="3"/>
      <c r="Q33" s="3"/>
      <c r="R33" s="3"/>
      <c r="AB33" s="13" t="s">
        <v>61</v>
      </c>
    </row>
    <row r="34" spans="1:29" s="44" customFormat="1" ht="28.2" customHeight="1" thickBot="1" x14ac:dyDescent="0.25">
      <c r="A34" s="71" t="s">
        <v>10</v>
      </c>
      <c r="B34" s="86" t="s">
        <v>69</v>
      </c>
      <c r="C34" s="86"/>
      <c r="D34" s="86"/>
      <c r="E34" s="86"/>
      <c r="F34" s="86"/>
      <c r="G34" s="86"/>
      <c r="H34" s="41" t="s">
        <v>70</v>
      </c>
      <c r="I34" s="41" t="s">
        <v>11</v>
      </c>
      <c r="J34" s="41" t="s">
        <v>12</v>
      </c>
      <c r="K34" s="41" t="s">
        <v>13</v>
      </c>
      <c r="L34" s="41" t="s">
        <v>14</v>
      </c>
      <c r="M34" s="41" t="s">
        <v>15</v>
      </c>
      <c r="N34" s="41" t="s">
        <v>16</v>
      </c>
      <c r="O34" s="86" t="s">
        <v>17</v>
      </c>
      <c r="P34" s="86"/>
      <c r="Q34" s="86"/>
      <c r="R34" s="41" t="s">
        <v>43</v>
      </c>
      <c r="S34" s="41" t="s">
        <v>18</v>
      </c>
      <c r="T34" s="86" t="s">
        <v>59</v>
      </c>
      <c r="U34" s="86"/>
      <c r="V34" s="41" t="s">
        <v>30</v>
      </c>
      <c r="W34" s="42" t="s">
        <v>60</v>
      </c>
      <c r="X34" s="43" t="s">
        <v>71</v>
      </c>
      <c r="AB34" s="45" t="s">
        <v>62</v>
      </c>
    </row>
    <row r="35" spans="1:29" ht="49.95" customHeight="1" x14ac:dyDescent="0.25">
      <c r="A35" s="63">
        <v>1</v>
      </c>
      <c r="B35" s="136"/>
      <c r="C35" s="136"/>
      <c r="D35" s="136"/>
      <c r="E35" s="136"/>
      <c r="F35" s="136"/>
      <c r="G35" s="136"/>
      <c r="H35" s="25"/>
      <c r="I35" s="25"/>
      <c r="J35" s="25"/>
      <c r="K35" s="26"/>
      <c r="L35" s="26"/>
      <c r="M35" s="27"/>
      <c r="N35" s="27"/>
      <c r="O35" s="129">
        <f t="shared" ref="O35" si="0">ROUNDDOWN(AC35,0)</f>
        <v>0</v>
      </c>
      <c r="P35" s="129"/>
      <c r="Q35" s="129"/>
      <c r="R35" s="28" t="str">
        <f>IF(H35="金券・テレカ","非課税","10%")</f>
        <v>10%</v>
      </c>
      <c r="S35" s="29"/>
      <c r="T35" s="127"/>
      <c r="U35" s="127"/>
      <c r="V35" s="25"/>
      <c r="W35" s="60"/>
      <c r="X35" s="61"/>
      <c r="AB35" s="14"/>
      <c r="AC35" s="15">
        <f t="shared" ref="AC35:AC54" si="1">AB35*L35</f>
        <v>0</v>
      </c>
    </row>
    <row r="36" spans="1:29" ht="49.95" customHeight="1" x14ac:dyDescent="0.25">
      <c r="A36" s="64">
        <v>2</v>
      </c>
      <c r="B36" s="136"/>
      <c r="C36" s="136"/>
      <c r="D36" s="136"/>
      <c r="E36" s="136"/>
      <c r="F36" s="136"/>
      <c r="G36" s="136"/>
      <c r="H36" s="19"/>
      <c r="I36" s="19"/>
      <c r="J36" s="19"/>
      <c r="K36" s="20"/>
      <c r="L36" s="20"/>
      <c r="M36" s="21"/>
      <c r="N36" s="21"/>
      <c r="O36" s="129">
        <f t="shared" ref="O36:O54" si="2">ROUNDDOWN(AC36,0)</f>
        <v>0</v>
      </c>
      <c r="P36" s="129"/>
      <c r="Q36" s="129"/>
      <c r="R36" s="70" t="str">
        <f t="shared" ref="R36:R52" si="3">IF(H36="金券・テレカ","非課税","10%")</f>
        <v>10%</v>
      </c>
      <c r="S36" s="22"/>
      <c r="T36" s="94"/>
      <c r="U36" s="94"/>
      <c r="V36" s="19"/>
      <c r="W36" s="19"/>
      <c r="X36" s="46"/>
      <c r="AB36" s="14"/>
      <c r="AC36" s="15">
        <f t="shared" si="1"/>
        <v>0</v>
      </c>
    </row>
    <row r="37" spans="1:29" ht="49.95" customHeight="1" x14ac:dyDescent="0.25">
      <c r="A37" s="64">
        <v>3</v>
      </c>
      <c r="B37" s="128"/>
      <c r="C37" s="128"/>
      <c r="D37" s="128"/>
      <c r="E37" s="128"/>
      <c r="F37" s="128"/>
      <c r="G37" s="128"/>
      <c r="H37" s="19"/>
      <c r="I37" s="19"/>
      <c r="J37" s="19"/>
      <c r="K37" s="20"/>
      <c r="L37" s="20"/>
      <c r="M37" s="21"/>
      <c r="N37" s="21"/>
      <c r="O37" s="129">
        <f t="shared" si="2"/>
        <v>0</v>
      </c>
      <c r="P37" s="129"/>
      <c r="Q37" s="129"/>
      <c r="R37" s="70" t="str">
        <f t="shared" si="3"/>
        <v>10%</v>
      </c>
      <c r="S37" s="22"/>
      <c r="T37" s="94"/>
      <c r="U37" s="94"/>
      <c r="V37" s="19"/>
      <c r="W37" s="19"/>
      <c r="X37" s="46"/>
      <c r="AB37" s="14"/>
      <c r="AC37" s="15">
        <f t="shared" si="1"/>
        <v>0</v>
      </c>
    </row>
    <row r="38" spans="1:29" ht="49.95" customHeight="1" x14ac:dyDescent="0.25">
      <c r="A38" s="64">
        <v>4</v>
      </c>
      <c r="B38" s="128"/>
      <c r="C38" s="128"/>
      <c r="D38" s="128"/>
      <c r="E38" s="128"/>
      <c r="F38" s="128"/>
      <c r="G38" s="128"/>
      <c r="H38" s="19"/>
      <c r="I38" s="19"/>
      <c r="J38" s="19"/>
      <c r="K38" s="20"/>
      <c r="L38" s="20"/>
      <c r="M38" s="21"/>
      <c r="N38" s="21"/>
      <c r="O38" s="129">
        <f t="shared" si="2"/>
        <v>0</v>
      </c>
      <c r="P38" s="129"/>
      <c r="Q38" s="129"/>
      <c r="R38" s="70" t="str">
        <f t="shared" si="3"/>
        <v>10%</v>
      </c>
      <c r="S38" s="22"/>
      <c r="T38" s="94"/>
      <c r="U38" s="94"/>
      <c r="V38" s="19"/>
      <c r="W38" s="19"/>
      <c r="X38" s="46"/>
      <c r="AB38" s="14"/>
      <c r="AC38" s="15">
        <f t="shared" si="1"/>
        <v>0</v>
      </c>
    </row>
    <row r="39" spans="1:29" ht="49.95" customHeight="1" x14ac:dyDescent="0.25">
      <c r="A39" s="64">
        <v>5</v>
      </c>
      <c r="B39" s="128"/>
      <c r="C39" s="128"/>
      <c r="D39" s="128"/>
      <c r="E39" s="128"/>
      <c r="F39" s="128"/>
      <c r="G39" s="128"/>
      <c r="H39" s="19"/>
      <c r="I39" s="19"/>
      <c r="J39" s="19"/>
      <c r="K39" s="20"/>
      <c r="L39" s="20"/>
      <c r="M39" s="21"/>
      <c r="N39" s="21"/>
      <c r="O39" s="129">
        <f t="shared" si="2"/>
        <v>0</v>
      </c>
      <c r="P39" s="129"/>
      <c r="Q39" s="129"/>
      <c r="R39" s="70" t="str">
        <f t="shared" si="3"/>
        <v>10%</v>
      </c>
      <c r="S39" s="22"/>
      <c r="T39" s="94"/>
      <c r="U39" s="94"/>
      <c r="V39" s="19"/>
      <c r="W39" s="19"/>
      <c r="X39" s="46"/>
      <c r="AB39" s="14"/>
      <c r="AC39" s="15">
        <f t="shared" si="1"/>
        <v>0</v>
      </c>
    </row>
    <row r="40" spans="1:29" ht="49.95" customHeight="1" x14ac:dyDescent="0.25">
      <c r="A40" s="64">
        <v>6</v>
      </c>
      <c r="B40" s="128"/>
      <c r="C40" s="128"/>
      <c r="D40" s="128"/>
      <c r="E40" s="128"/>
      <c r="F40" s="128"/>
      <c r="G40" s="128"/>
      <c r="H40" s="19"/>
      <c r="I40" s="19"/>
      <c r="J40" s="19"/>
      <c r="K40" s="20"/>
      <c r="L40" s="20"/>
      <c r="M40" s="21"/>
      <c r="N40" s="21"/>
      <c r="O40" s="129">
        <f t="shared" si="2"/>
        <v>0</v>
      </c>
      <c r="P40" s="129"/>
      <c r="Q40" s="129"/>
      <c r="R40" s="70" t="str">
        <f t="shared" si="3"/>
        <v>10%</v>
      </c>
      <c r="S40" s="22"/>
      <c r="T40" s="94"/>
      <c r="U40" s="94"/>
      <c r="V40" s="19"/>
      <c r="W40" s="19"/>
      <c r="X40" s="46"/>
      <c r="AB40" s="14"/>
      <c r="AC40" s="15">
        <f t="shared" si="1"/>
        <v>0</v>
      </c>
    </row>
    <row r="41" spans="1:29" ht="49.95" customHeight="1" x14ac:dyDescent="0.25">
      <c r="A41" s="64">
        <v>7</v>
      </c>
      <c r="B41" s="128"/>
      <c r="C41" s="128"/>
      <c r="D41" s="128"/>
      <c r="E41" s="128"/>
      <c r="F41" s="128"/>
      <c r="G41" s="128"/>
      <c r="H41" s="19"/>
      <c r="I41" s="19"/>
      <c r="J41" s="19"/>
      <c r="K41" s="20"/>
      <c r="L41" s="20"/>
      <c r="M41" s="21"/>
      <c r="N41" s="21"/>
      <c r="O41" s="129">
        <f t="shared" si="2"/>
        <v>0</v>
      </c>
      <c r="P41" s="129"/>
      <c r="Q41" s="129"/>
      <c r="R41" s="70" t="str">
        <f t="shared" si="3"/>
        <v>10%</v>
      </c>
      <c r="S41" s="22"/>
      <c r="T41" s="94"/>
      <c r="U41" s="94"/>
      <c r="V41" s="19"/>
      <c r="W41" s="19"/>
      <c r="X41" s="46"/>
      <c r="AB41" s="14"/>
      <c r="AC41" s="15">
        <f t="shared" si="1"/>
        <v>0</v>
      </c>
    </row>
    <row r="42" spans="1:29" ht="49.95" customHeight="1" x14ac:dyDescent="0.25">
      <c r="A42" s="64">
        <v>8</v>
      </c>
      <c r="B42" s="128"/>
      <c r="C42" s="128"/>
      <c r="D42" s="128"/>
      <c r="E42" s="128"/>
      <c r="F42" s="128"/>
      <c r="G42" s="128"/>
      <c r="H42" s="19"/>
      <c r="I42" s="19"/>
      <c r="J42" s="19"/>
      <c r="K42" s="20"/>
      <c r="L42" s="20"/>
      <c r="M42" s="21"/>
      <c r="N42" s="21"/>
      <c r="O42" s="129">
        <f t="shared" si="2"/>
        <v>0</v>
      </c>
      <c r="P42" s="129"/>
      <c r="Q42" s="129"/>
      <c r="R42" s="70" t="str">
        <f t="shared" si="3"/>
        <v>10%</v>
      </c>
      <c r="S42" s="22"/>
      <c r="T42" s="94"/>
      <c r="U42" s="94"/>
      <c r="V42" s="19"/>
      <c r="W42" s="19"/>
      <c r="X42" s="46"/>
      <c r="AB42" s="14"/>
      <c r="AC42" s="15">
        <f t="shared" si="1"/>
        <v>0</v>
      </c>
    </row>
    <row r="43" spans="1:29" ht="49.95" customHeight="1" x14ac:dyDescent="0.25">
      <c r="A43" s="64">
        <v>9</v>
      </c>
      <c r="B43" s="128"/>
      <c r="C43" s="128"/>
      <c r="D43" s="128"/>
      <c r="E43" s="128"/>
      <c r="F43" s="128"/>
      <c r="G43" s="128"/>
      <c r="H43" s="19"/>
      <c r="I43" s="19"/>
      <c r="J43" s="19"/>
      <c r="K43" s="20"/>
      <c r="L43" s="20"/>
      <c r="M43" s="21"/>
      <c r="N43" s="21"/>
      <c r="O43" s="129">
        <f t="shared" si="2"/>
        <v>0</v>
      </c>
      <c r="P43" s="129"/>
      <c r="Q43" s="129"/>
      <c r="R43" s="70" t="str">
        <f t="shared" si="3"/>
        <v>10%</v>
      </c>
      <c r="S43" s="22"/>
      <c r="T43" s="94"/>
      <c r="U43" s="94"/>
      <c r="V43" s="19"/>
      <c r="W43" s="19"/>
      <c r="X43" s="46"/>
      <c r="AB43" s="14"/>
      <c r="AC43" s="15">
        <f t="shared" si="1"/>
        <v>0</v>
      </c>
    </row>
    <row r="44" spans="1:29" ht="49.95" customHeight="1" x14ac:dyDescent="0.25">
      <c r="A44" s="64">
        <v>10</v>
      </c>
      <c r="B44" s="128"/>
      <c r="C44" s="128"/>
      <c r="D44" s="128"/>
      <c r="E44" s="128"/>
      <c r="F44" s="128"/>
      <c r="G44" s="128"/>
      <c r="H44" s="19"/>
      <c r="I44" s="19"/>
      <c r="J44" s="19"/>
      <c r="K44" s="20"/>
      <c r="L44" s="20"/>
      <c r="M44" s="21"/>
      <c r="N44" s="21"/>
      <c r="O44" s="129">
        <f t="shared" si="2"/>
        <v>0</v>
      </c>
      <c r="P44" s="129"/>
      <c r="Q44" s="129"/>
      <c r="R44" s="70" t="str">
        <f t="shared" si="3"/>
        <v>10%</v>
      </c>
      <c r="S44" s="22"/>
      <c r="T44" s="94"/>
      <c r="U44" s="94"/>
      <c r="V44" s="19"/>
      <c r="W44" s="19"/>
      <c r="X44" s="46"/>
      <c r="AB44" s="14"/>
      <c r="AC44" s="15">
        <f t="shared" si="1"/>
        <v>0</v>
      </c>
    </row>
    <row r="45" spans="1:29" ht="49.95" customHeight="1" x14ac:dyDescent="0.25">
      <c r="A45" s="64">
        <v>11</v>
      </c>
      <c r="B45" s="128"/>
      <c r="C45" s="128"/>
      <c r="D45" s="128"/>
      <c r="E45" s="128"/>
      <c r="F45" s="128"/>
      <c r="G45" s="128"/>
      <c r="H45" s="19"/>
      <c r="I45" s="19"/>
      <c r="J45" s="19"/>
      <c r="K45" s="20"/>
      <c r="L45" s="20"/>
      <c r="M45" s="21"/>
      <c r="N45" s="21"/>
      <c r="O45" s="129">
        <f t="shared" si="2"/>
        <v>0</v>
      </c>
      <c r="P45" s="129"/>
      <c r="Q45" s="129"/>
      <c r="R45" s="70" t="str">
        <f t="shared" si="3"/>
        <v>10%</v>
      </c>
      <c r="S45" s="22"/>
      <c r="T45" s="94"/>
      <c r="U45" s="94"/>
      <c r="V45" s="19"/>
      <c r="W45" s="19"/>
      <c r="X45" s="46"/>
      <c r="AB45" s="14"/>
      <c r="AC45" s="15">
        <f t="shared" si="1"/>
        <v>0</v>
      </c>
    </row>
    <row r="46" spans="1:29" ht="49.95" customHeight="1" x14ac:dyDescent="0.25">
      <c r="A46" s="64">
        <v>12</v>
      </c>
      <c r="B46" s="128"/>
      <c r="C46" s="128"/>
      <c r="D46" s="128"/>
      <c r="E46" s="128"/>
      <c r="F46" s="128"/>
      <c r="G46" s="128"/>
      <c r="H46" s="19"/>
      <c r="I46" s="19"/>
      <c r="J46" s="19"/>
      <c r="K46" s="20"/>
      <c r="L46" s="20"/>
      <c r="M46" s="21"/>
      <c r="N46" s="21"/>
      <c r="O46" s="129">
        <f t="shared" si="2"/>
        <v>0</v>
      </c>
      <c r="P46" s="129"/>
      <c r="Q46" s="129"/>
      <c r="R46" s="70" t="str">
        <f t="shared" si="3"/>
        <v>10%</v>
      </c>
      <c r="S46" s="22"/>
      <c r="T46" s="94"/>
      <c r="U46" s="94"/>
      <c r="V46" s="19"/>
      <c r="W46" s="19"/>
      <c r="X46" s="46"/>
      <c r="AB46" s="14"/>
      <c r="AC46" s="15">
        <f t="shared" si="1"/>
        <v>0</v>
      </c>
    </row>
    <row r="47" spans="1:29" ht="49.95" customHeight="1" x14ac:dyDescent="0.25">
      <c r="A47" s="64">
        <v>13</v>
      </c>
      <c r="B47" s="128"/>
      <c r="C47" s="128"/>
      <c r="D47" s="128"/>
      <c r="E47" s="128"/>
      <c r="F47" s="128"/>
      <c r="G47" s="128"/>
      <c r="H47" s="19"/>
      <c r="I47" s="19"/>
      <c r="J47" s="19"/>
      <c r="K47" s="20"/>
      <c r="L47" s="20"/>
      <c r="M47" s="21"/>
      <c r="N47" s="21"/>
      <c r="O47" s="129">
        <f t="shared" si="2"/>
        <v>0</v>
      </c>
      <c r="P47" s="129"/>
      <c r="Q47" s="129"/>
      <c r="R47" s="70" t="str">
        <f t="shared" si="3"/>
        <v>10%</v>
      </c>
      <c r="S47" s="22"/>
      <c r="T47" s="94"/>
      <c r="U47" s="94"/>
      <c r="V47" s="19"/>
      <c r="W47" s="19"/>
      <c r="X47" s="46"/>
      <c r="AB47" s="14"/>
      <c r="AC47" s="15">
        <f t="shared" si="1"/>
        <v>0</v>
      </c>
    </row>
    <row r="48" spans="1:29" ht="49.95" customHeight="1" x14ac:dyDescent="0.25">
      <c r="A48" s="64">
        <v>14</v>
      </c>
      <c r="B48" s="128"/>
      <c r="C48" s="128"/>
      <c r="D48" s="128"/>
      <c r="E48" s="128"/>
      <c r="F48" s="128"/>
      <c r="G48" s="128"/>
      <c r="H48" s="19"/>
      <c r="I48" s="19"/>
      <c r="J48" s="19"/>
      <c r="K48" s="20"/>
      <c r="L48" s="20"/>
      <c r="M48" s="21"/>
      <c r="N48" s="21"/>
      <c r="O48" s="129">
        <f t="shared" si="2"/>
        <v>0</v>
      </c>
      <c r="P48" s="129"/>
      <c r="Q48" s="129"/>
      <c r="R48" s="70" t="str">
        <f t="shared" si="3"/>
        <v>10%</v>
      </c>
      <c r="S48" s="22"/>
      <c r="T48" s="94"/>
      <c r="U48" s="94"/>
      <c r="V48" s="19"/>
      <c r="W48" s="19"/>
      <c r="X48" s="46"/>
      <c r="AB48" s="14"/>
      <c r="AC48" s="15">
        <f t="shared" si="1"/>
        <v>0</v>
      </c>
    </row>
    <row r="49" spans="1:29" ht="49.95" customHeight="1" x14ac:dyDescent="0.25">
      <c r="A49" s="64">
        <v>15</v>
      </c>
      <c r="B49" s="128"/>
      <c r="C49" s="128"/>
      <c r="D49" s="128"/>
      <c r="E49" s="128"/>
      <c r="F49" s="128"/>
      <c r="G49" s="128"/>
      <c r="H49" s="19"/>
      <c r="I49" s="19"/>
      <c r="J49" s="19"/>
      <c r="K49" s="20"/>
      <c r="L49" s="20"/>
      <c r="M49" s="21"/>
      <c r="N49" s="21"/>
      <c r="O49" s="129">
        <f t="shared" si="2"/>
        <v>0</v>
      </c>
      <c r="P49" s="129"/>
      <c r="Q49" s="129"/>
      <c r="R49" s="70" t="str">
        <f t="shared" si="3"/>
        <v>10%</v>
      </c>
      <c r="S49" s="22"/>
      <c r="T49" s="94"/>
      <c r="U49" s="94"/>
      <c r="V49" s="19"/>
      <c r="W49" s="19"/>
      <c r="X49" s="46"/>
      <c r="AB49" s="14"/>
      <c r="AC49" s="15">
        <f t="shared" si="1"/>
        <v>0</v>
      </c>
    </row>
    <row r="50" spans="1:29" ht="49.95" customHeight="1" x14ac:dyDescent="0.25">
      <c r="A50" s="64">
        <v>16</v>
      </c>
      <c r="B50" s="128"/>
      <c r="C50" s="128"/>
      <c r="D50" s="128"/>
      <c r="E50" s="128"/>
      <c r="F50" s="128"/>
      <c r="G50" s="128"/>
      <c r="H50" s="19"/>
      <c r="I50" s="19"/>
      <c r="J50" s="19"/>
      <c r="K50" s="20"/>
      <c r="L50" s="20"/>
      <c r="M50" s="21"/>
      <c r="N50" s="21"/>
      <c r="O50" s="129">
        <f t="shared" si="2"/>
        <v>0</v>
      </c>
      <c r="P50" s="129"/>
      <c r="Q50" s="129"/>
      <c r="R50" s="70" t="str">
        <f t="shared" si="3"/>
        <v>10%</v>
      </c>
      <c r="S50" s="22"/>
      <c r="T50" s="94"/>
      <c r="U50" s="94"/>
      <c r="V50" s="19"/>
      <c r="W50" s="19"/>
      <c r="X50" s="46"/>
      <c r="AB50" s="14"/>
      <c r="AC50" s="15">
        <f t="shared" si="1"/>
        <v>0</v>
      </c>
    </row>
    <row r="51" spans="1:29" ht="49.95" customHeight="1" x14ac:dyDescent="0.25">
      <c r="A51" s="64">
        <v>17</v>
      </c>
      <c r="B51" s="128"/>
      <c r="C51" s="128"/>
      <c r="D51" s="128"/>
      <c r="E51" s="128"/>
      <c r="F51" s="128"/>
      <c r="G51" s="128"/>
      <c r="H51" s="19"/>
      <c r="I51" s="19"/>
      <c r="J51" s="19"/>
      <c r="K51" s="20"/>
      <c r="L51" s="20"/>
      <c r="M51" s="21"/>
      <c r="N51" s="21"/>
      <c r="O51" s="129">
        <f t="shared" si="2"/>
        <v>0</v>
      </c>
      <c r="P51" s="129"/>
      <c r="Q51" s="129"/>
      <c r="R51" s="70" t="str">
        <f t="shared" si="3"/>
        <v>10%</v>
      </c>
      <c r="S51" s="22"/>
      <c r="T51" s="94"/>
      <c r="U51" s="94"/>
      <c r="V51" s="19"/>
      <c r="W51" s="19"/>
      <c r="X51" s="46"/>
      <c r="AB51" s="14"/>
      <c r="AC51" s="15">
        <f t="shared" si="1"/>
        <v>0</v>
      </c>
    </row>
    <row r="52" spans="1:29" ht="49.95" customHeight="1" x14ac:dyDescent="0.25">
      <c r="A52" s="64">
        <v>18</v>
      </c>
      <c r="B52" s="128"/>
      <c r="C52" s="128"/>
      <c r="D52" s="128"/>
      <c r="E52" s="128"/>
      <c r="F52" s="128"/>
      <c r="G52" s="128"/>
      <c r="H52" s="19"/>
      <c r="I52" s="19"/>
      <c r="J52" s="19"/>
      <c r="K52" s="20"/>
      <c r="L52" s="20"/>
      <c r="M52" s="21"/>
      <c r="N52" s="21"/>
      <c r="O52" s="129">
        <f t="shared" si="2"/>
        <v>0</v>
      </c>
      <c r="P52" s="129"/>
      <c r="Q52" s="129"/>
      <c r="R52" s="70" t="str">
        <f t="shared" si="3"/>
        <v>10%</v>
      </c>
      <c r="S52" s="22"/>
      <c r="T52" s="94"/>
      <c r="U52" s="94"/>
      <c r="V52" s="19"/>
      <c r="W52" s="19"/>
      <c r="X52" s="46"/>
      <c r="AB52" s="14"/>
      <c r="AC52" s="15">
        <f t="shared" si="1"/>
        <v>0</v>
      </c>
    </row>
    <row r="53" spans="1:29" ht="49.95" customHeight="1" x14ac:dyDescent="0.25">
      <c r="A53" s="64">
        <v>19</v>
      </c>
      <c r="B53" s="128"/>
      <c r="C53" s="128"/>
      <c r="D53" s="128"/>
      <c r="E53" s="128"/>
      <c r="F53" s="128"/>
      <c r="G53" s="128"/>
      <c r="H53" s="19"/>
      <c r="I53" s="19"/>
      <c r="J53" s="19"/>
      <c r="K53" s="20"/>
      <c r="L53" s="20"/>
      <c r="M53" s="21"/>
      <c r="N53" s="21"/>
      <c r="O53" s="129">
        <f t="shared" si="2"/>
        <v>0</v>
      </c>
      <c r="P53" s="129"/>
      <c r="Q53" s="129"/>
      <c r="R53" s="70" t="str">
        <f>IF(H53="金券・テレカ","非課税","10%")</f>
        <v>10%</v>
      </c>
      <c r="S53" s="22"/>
      <c r="T53" s="94"/>
      <c r="U53" s="94"/>
      <c r="V53" s="19"/>
      <c r="W53" s="19"/>
      <c r="X53" s="46"/>
      <c r="AB53" s="14"/>
      <c r="AC53" s="15">
        <f t="shared" si="1"/>
        <v>0</v>
      </c>
    </row>
    <row r="54" spans="1:29" ht="49.95" customHeight="1" thickBot="1" x14ac:dyDescent="0.3">
      <c r="A54" s="65">
        <v>20</v>
      </c>
      <c r="B54" s="130"/>
      <c r="C54" s="130"/>
      <c r="D54" s="130"/>
      <c r="E54" s="130"/>
      <c r="F54" s="130"/>
      <c r="G54" s="130"/>
      <c r="H54" s="30"/>
      <c r="I54" s="30"/>
      <c r="J54" s="30"/>
      <c r="K54" s="31"/>
      <c r="L54" s="31"/>
      <c r="M54" s="32"/>
      <c r="N54" s="32"/>
      <c r="O54" s="131">
        <f t="shared" si="2"/>
        <v>0</v>
      </c>
      <c r="P54" s="131"/>
      <c r="Q54" s="131"/>
      <c r="R54" s="62" t="str">
        <f>IF(H54="金券・テレカ","非課税","10%")</f>
        <v>10%</v>
      </c>
      <c r="S54" s="33"/>
      <c r="T54" s="97"/>
      <c r="U54" s="97"/>
      <c r="V54" s="30"/>
      <c r="W54" s="30"/>
      <c r="X54" s="47"/>
      <c r="AB54" s="14"/>
      <c r="AC54" s="15">
        <f t="shared" si="1"/>
        <v>0</v>
      </c>
    </row>
    <row r="56" spans="1:29" ht="13.8" thickBot="1" x14ac:dyDescent="0.25"/>
    <row r="57" spans="1:29" ht="32.4" thickBot="1" x14ac:dyDescent="0.25">
      <c r="A57" s="83" t="s">
        <v>76</v>
      </c>
      <c r="B57" s="84"/>
      <c r="C57" s="84"/>
      <c r="D57" s="84"/>
      <c r="E57" s="84"/>
      <c r="F57" s="84"/>
      <c r="G57" s="84"/>
      <c r="H57" s="84"/>
      <c r="I57" s="84"/>
      <c r="J57" s="84"/>
      <c r="K57" s="84"/>
      <c r="L57" s="84"/>
      <c r="M57" s="84"/>
      <c r="N57" s="84"/>
      <c r="O57" s="84"/>
      <c r="P57" s="84"/>
      <c r="Q57" s="84"/>
      <c r="R57" s="84"/>
      <c r="S57" s="84"/>
      <c r="T57" s="84"/>
      <c r="U57" s="84"/>
      <c r="V57" s="84"/>
      <c r="W57" s="84"/>
      <c r="X57" s="85"/>
    </row>
    <row r="58" spans="1:29" ht="19.05" customHeight="1" x14ac:dyDescent="0.2">
      <c r="A58" s="241" t="s">
        <v>21</v>
      </c>
      <c r="B58" s="242"/>
      <c r="C58" s="132" t="s">
        <v>26</v>
      </c>
      <c r="D58" s="133"/>
      <c r="E58" s="263" t="s">
        <v>39</v>
      </c>
      <c r="F58" s="263"/>
      <c r="G58" s="263"/>
      <c r="H58" s="264"/>
      <c r="I58" s="241" t="s">
        <v>38</v>
      </c>
      <c r="J58" s="242"/>
      <c r="K58" s="269" t="s">
        <v>40</v>
      </c>
      <c r="L58" s="270"/>
      <c r="M58" s="239" t="s">
        <v>58</v>
      </c>
      <c r="N58" s="239"/>
      <c r="O58" s="239"/>
      <c r="P58" s="239"/>
      <c r="Q58" s="240"/>
      <c r="R58" s="241" t="s">
        <v>28</v>
      </c>
      <c r="S58" s="242"/>
      <c r="T58" s="247" t="s">
        <v>58</v>
      </c>
      <c r="U58" s="248"/>
      <c r="V58" s="248"/>
      <c r="W58" s="248"/>
      <c r="X58" s="249"/>
    </row>
    <row r="59" spans="1:29" ht="19.05" customHeight="1" x14ac:dyDescent="0.2">
      <c r="A59" s="243"/>
      <c r="B59" s="244"/>
      <c r="C59" s="134"/>
      <c r="D59" s="135"/>
      <c r="E59" s="259"/>
      <c r="F59" s="259"/>
      <c r="G59" s="259"/>
      <c r="H59" s="260"/>
      <c r="I59" s="243"/>
      <c r="J59" s="244"/>
      <c r="K59" s="265"/>
      <c r="L59" s="266"/>
      <c r="M59" s="235"/>
      <c r="N59" s="235"/>
      <c r="O59" s="235"/>
      <c r="P59" s="235"/>
      <c r="Q59" s="236"/>
      <c r="R59" s="243"/>
      <c r="S59" s="244"/>
      <c r="T59" s="250"/>
      <c r="U59" s="251"/>
      <c r="V59" s="251"/>
      <c r="W59" s="251"/>
      <c r="X59" s="252"/>
    </row>
    <row r="60" spans="1:29" ht="19.05" customHeight="1" x14ac:dyDescent="0.2">
      <c r="A60" s="243"/>
      <c r="B60" s="244"/>
      <c r="C60" s="134"/>
      <c r="D60" s="135"/>
      <c r="E60" s="259"/>
      <c r="F60" s="259"/>
      <c r="G60" s="259"/>
      <c r="H60" s="260"/>
      <c r="I60" s="243"/>
      <c r="J60" s="244"/>
      <c r="K60" s="265"/>
      <c r="L60" s="266"/>
      <c r="M60" s="235"/>
      <c r="N60" s="235"/>
      <c r="O60" s="235"/>
      <c r="P60" s="235"/>
      <c r="Q60" s="236"/>
      <c r="R60" s="243"/>
      <c r="S60" s="244"/>
      <c r="T60" s="250"/>
      <c r="U60" s="251"/>
      <c r="V60" s="251"/>
      <c r="W60" s="251"/>
      <c r="X60" s="252"/>
    </row>
    <row r="61" spans="1:29" ht="19.05" customHeight="1" x14ac:dyDescent="0.2">
      <c r="A61" s="243"/>
      <c r="B61" s="244"/>
      <c r="C61" s="134" t="s">
        <v>27</v>
      </c>
      <c r="D61" s="135"/>
      <c r="E61" s="259" t="s">
        <v>39</v>
      </c>
      <c r="F61" s="259"/>
      <c r="G61" s="259"/>
      <c r="H61" s="260"/>
      <c r="I61" s="243"/>
      <c r="J61" s="244"/>
      <c r="K61" s="265" t="s">
        <v>41</v>
      </c>
      <c r="L61" s="266"/>
      <c r="M61" s="235" t="s">
        <v>58</v>
      </c>
      <c r="N61" s="235"/>
      <c r="O61" s="235"/>
      <c r="P61" s="235"/>
      <c r="Q61" s="236"/>
      <c r="R61" s="243"/>
      <c r="S61" s="244"/>
      <c r="T61" s="250"/>
      <c r="U61" s="251"/>
      <c r="V61" s="251"/>
      <c r="W61" s="251"/>
      <c r="X61" s="252"/>
    </row>
    <row r="62" spans="1:29" ht="19.05" customHeight="1" x14ac:dyDescent="0.2">
      <c r="A62" s="243"/>
      <c r="B62" s="244"/>
      <c r="C62" s="134"/>
      <c r="D62" s="135"/>
      <c r="E62" s="259"/>
      <c r="F62" s="259"/>
      <c r="G62" s="259"/>
      <c r="H62" s="260"/>
      <c r="I62" s="243"/>
      <c r="J62" s="244"/>
      <c r="K62" s="265"/>
      <c r="L62" s="266"/>
      <c r="M62" s="235"/>
      <c r="N62" s="235"/>
      <c r="O62" s="235"/>
      <c r="P62" s="235"/>
      <c r="Q62" s="236"/>
      <c r="R62" s="243"/>
      <c r="S62" s="244"/>
      <c r="T62" s="250"/>
      <c r="U62" s="251"/>
      <c r="V62" s="251"/>
      <c r="W62" s="251"/>
      <c r="X62" s="252"/>
    </row>
    <row r="63" spans="1:29" ht="19.05" customHeight="1" x14ac:dyDescent="0.2">
      <c r="A63" s="243"/>
      <c r="B63" s="244"/>
      <c r="C63" s="134"/>
      <c r="D63" s="135"/>
      <c r="E63" s="259"/>
      <c r="F63" s="259"/>
      <c r="G63" s="259"/>
      <c r="H63" s="260"/>
      <c r="I63" s="243"/>
      <c r="J63" s="244"/>
      <c r="K63" s="265"/>
      <c r="L63" s="266"/>
      <c r="M63" s="235"/>
      <c r="N63" s="235"/>
      <c r="O63" s="235"/>
      <c r="P63" s="235"/>
      <c r="Q63" s="236"/>
      <c r="R63" s="243"/>
      <c r="S63" s="244"/>
      <c r="T63" s="250"/>
      <c r="U63" s="251"/>
      <c r="V63" s="251"/>
      <c r="W63" s="251"/>
      <c r="X63" s="252"/>
    </row>
    <row r="64" spans="1:29" ht="19.05" customHeight="1" x14ac:dyDescent="0.2">
      <c r="A64" s="243"/>
      <c r="B64" s="244"/>
      <c r="C64" s="134" t="s">
        <v>32</v>
      </c>
      <c r="D64" s="135"/>
      <c r="E64" s="259" t="s">
        <v>39</v>
      </c>
      <c r="F64" s="259"/>
      <c r="G64" s="259"/>
      <c r="H64" s="260"/>
      <c r="I64" s="243"/>
      <c r="J64" s="244"/>
      <c r="K64" s="265" t="s">
        <v>42</v>
      </c>
      <c r="L64" s="266"/>
      <c r="M64" s="235" t="s">
        <v>58</v>
      </c>
      <c r="N64" s="235"/>
      <c r="O64" s="235"/>
      <c r="P64" s="235"/>
      <c r="Q64" s="236"/>
      <c r="R64" s="243"/>
      <c r="S64" s="244"/>
      <c r="T64" s="250"/>
      <c r="U64" s="251"/>
      <c r="V64" s="251"/>
      <c r="W64" s="251"/>
      <c r="X64" s="252"/>
    </row>
    <row r="65" spans="1:24" ht="19.05" customHeight="1" x14ac:dyDescent="0.2">
      <c r="A65" s="243"/>
      <c r="B65" s="244"/>
      <c r="C65" s="134"/>
      <c r="D65" s="135"/>
      <c r="E65" s="259"/>
      <c r="F65" s="259"/>
      <c r="G65" s="259"/>
      <c r="H65" s="260"/>
      <c r="I65" s="243"/>
      <c r="J65" s="244"/>
      <c r="K65" s="265"/>
      <c r="L65" s="266"/>
      <c r="M65" s="235"/>
      <c r="N65" s="235"/>
      <c r="O65" s="235"/>
      <c r="P65" s="235"/>
      <c r="Q65" s="236"/>
      <c r="R65" s="243"/>
      <c r="S65" s="244"/>
      <c r="T65" s="250"/>
      <c r="U65" s="251"/>
      <c r="V65" s="251"/>
      <c r="W65" s="251"/>
      <c r="X65" s="252"/>
    </row>
    <row r="66" spans="1:24" ht="19.05" customHeight="1" thickBot="1" x14ac:dyDescent="0.25">
      <c r="A66" s="245"/>
      <c r="B66" s="246"/>
      <c r="C66" s="257"/>
      <c r="D66" s="258"/>
      <c r="E66" s="261"/>
      <c r="F66" s="261"/>
      <c r="G66" s="261"/>
      <c r="H66" s="262"/>
      <c r="I66" s="245"/>
      <c r="J66" s="246"/>
      <c r="K66" s="267"/>
      <c r="L66" s="268"/>
      <c r="M66" s="237"/>
      <c r="N66" s="237"/>
      <c r="O66" s="237"/>
      <c r="P66" s="237"/>
      <c r="Q66" s="238"/>
      <c r="R66" s="245"/>
      <c r="S66" s="246"/>
      <c r="T66" s="253"/>
      <c r="U66" s="254"/>
      <c r="V66" s="254"/>
      <c r="W66" s="254"/>
      <c r="X66" s="255"/>
    </row>
    <row r="67" spans="1:24" ht="13.2" customHeight="1" x14ac:dyDescent="0.2">
      <c r="A67" s="256" t="s">
        <v>72</v>
      </c>
      <c r="B67" s="256"/>
      <c r="C67" s="256"/>
      <c r="D67" s="256"/>
      <c r="E67" s="256"/>
      <c r="F67" s="256"/>
      <c r="G67" s="256"/>
      <c r="H67" s="256"/>
      <c r="I67" s="256"/>
      <c r="J67" s="256"/>
      <c r="K67" s="256"/>
      <c r="L67" s="256"/>
      <c r="M67" s="256"/>
      <c r="N67" s="256"/>
      <c r="O67" s="256"/>
      <c r="P67" s="256"/>
      <c r="Q67" s="256"/>
      <c r="R67" s="256"/>
      <c r="S67" s="256"/>
      <c r="T67" s="256"/>
      <c r="U67" s="256"/>
      <c r="V67" s="256"/>
      <c r="W67" s="256"/>
      <c r="X67" s="256"/>
    </row>
    <row r="68" spans="1:24" ht="13.2" customHeight="1" x14ac:dyDescent="0.2">
      <c r="A68" s="256"/>
      <c r="B68" s="256"/>
      <c r="C68" s="256"/>
      <c r="D68" s="256"/>
      <c r="E68" s="256"/>
      <c r="F68" s="256"/>
      <c r="G68" s="256"/>
      <c r="H68" s="256"/>
      <c r="I68" s="256"/>
      <c r="J68" s="256"/>
      <c r="K68" s="256"/>
      <c r="L68" s="256"/>
      <c r="M68" s="256"/>
      <c r="N68" s="256"/>
      <c r="O68" s="256"/>
      <c r="P68" s="256"/>
      <c r="Q68" s="256"/>
      <c r="R68" s="256"/>
      <c r="S68" s="256"/>
      <c r="T68" s="256"/>
      <c r="U68" s="256"/>
      <c r="V68" s="256"/>
      <c r="W68" s="256"/>
      <c r="X68" s="256"/>
    </row>
    <row r="69" spans="1:24" ht="13.2" customHeight="1" x14ac:dyDescent="0.2">
      <c r="A69" s="256"/>
      <c r="B69" s="256"/>
      <c r="C69" s="256"/>
      <c r="D69" s="256"/>
      <c r="E69" s="256"/>
      <c r="F69" s="256"/>
      <c r="G69" s="256"/>
      <c r="H69" s="256"/>
      <c r="I69" s="256"/>
      <c r="J69" s="256"/>
      <c r="K69" s="256"/>
      <c r="L69" s="256"/>
      <c r="M69" s="256"/>
      <c r="N69" s="256"/>
      <c r="O69" s="256"/>
      <c r="P69" s="256"/>
      <c r="Q69" s="256"/>
      <c r="R69" s="256"/>
      <c r="S69" s="256"/>
      <c r="T69" s="256"/>
      <c r="U69" s="256"/>
      <c r="V69" s="256"/>
      <c r="W69" s="256"/>
      <c r="X69" s="256"/>
    </row>
    <row r="70" spans="1:24" ht="13.2" customHeight="1" x14ac:dyDescent="0.2">
      <c r="A70" s="256"/>
      <c r="B70" s="256"/>
      <c r="C70" s="256"/>
      <c r="D70" s="256"/>
      <c r="E70" s="256"/>
      <c r="F70" s="256"/>
      <c r="G70" s="256"/>
      <c r="H70" s="256"/>
      <c r="I70" s="256"/>
      <c r="J70" s="256"/>
      <c r="K70" s="256"/>
      <c r="L70" s="256"/>
      <c r="M70" s="256"/>
      <c r="N70" s="256"/>
      <c r="O70" s="256"/>
      <c r="P70" s="256"/>
      <c r="Q70" s="256"/>
      <c r="R70" s="256"/>
      <c r="S70" s="256"/>
      <c r="T70" s="256"/>
      <c r="U70" s="256"/>
      <c r="V70" s="256"/>
      <c r="W70" s="256"/>
      <c r="X70" s="256"/>
    </row>
    <row r="71" spans="1:24" ht="13.2" customHeight="1" x14ac:dyDescent="0.2">
      <c r="A71" s="256"/>
      <c r="B71" s="256"/>
      <c r="C71" s="256"/>
      <c r="D71" s="256"/>
      <c r="E71" s="256"/>
      <c r="F71" s="256"/>
      <c r="G71" s="256"/>
      <c r="H71" s="256"/>
      <c r="I71" s="256"/>
      <c r="J71" s="256"/>
      <c r="K71" s="256"/>
      <c r="L71" s="256"/>
      <c r="M71" s="256"/>
      <c r="N71" s="256"/>
      <c r="O71" s="256"/>
      <c r="P71" s="256"/>
      <c r="Q71" s="256"/>
      <c r="R71" s="256"/>
      <c r="S71" s="256"/>
      <c r="T71" s="256"/>
      <c r="U71" s="256"/>
      <c r="V71" s="256"/>
      <c r="W71" s="256"/>
      <c r="X71" s="256"/>
    </row>
    <row r="72" spans="1:24" ht="13.2" customHeight="1" x14ac:dyDescent="0.2">
      <c r="A72" s="256"/>
      <c r="B72" s="256"/>
      <c r="C72" s="256"/>
      <c r="D72" s="256"/>
      <c r="E72" s="256"/>
      <c r="F72" s="256"/>
      <c r="G72" s="256"/>
      <c r="H72" s="256"/>
      <c r="I72" s="256"/>
      <c r="J72" s="256"/>
      <c r="K72" s="256"/>
      <c r="L72" s="256"/>
      <c r="M72" s="256"/>
      <c r="N72" s="256"/>
      <c r="O72" s="256"/>
      <c r="P72" s="256"/>
      <c r="Q72" s="256"/>
      <c r="R72" s="256"/>
      <c r="S72" s="256"/>
      <c r="T72" s="256"/>
      <c r="U72" s="256"/>
      <c r="V72" s="256"/>
      <c r="W72" s="256"/>
      <c r="X72" s="256"/>
    </row>
    <row r="73" spans="1:24" ht="13.2" customHeight="1" x14ac:dyDescent="0.2">
      <c r="A73" s="256"/>
      <c r="B73" s="256"/>
      <c r="C73" s="256"/>
      <c r="D73" s="256"/>
      <c r="E73" s="256"/>
      <c r="F73" s="256"/>
      <c r="G73" s="256"/>
      <c r="H73" s="256"/>
      <c r="I73" s="256"/>
      <c r="J73" s="256"/>
      <c r="K73" s="256"/>
      <c r="L73" s="256"/>
      <c r="M73" s="256"/>
      <c r="N73" s="256"/>
      <c r="O73" s="256"/>
      <c r="P73" s="256"/>
      <c r="Q73" s="256"/>
      <c r="R73" s="256"/>
      <c r="S73" s="256"/>
      <c r="T73" s="256"/>
      <c r="U73" s="256"/>
      <c r="V73" s="256"/>
      <c r="W73" s="256"/>
      <c r="X73" s="256"/>
    </row>
    <row r="74" spans="1:24" ht="13.2" customHeight="1" x14ac:dyDescent="0.2">
      <c r="A74" s="256"/>
      <c r="B74" s="256"/>
      <c r="C74" s="256"/>
      <c r="D74" s="256"/>
      <c r="E74" s="256"/>
      <c r="F74" s="256"/>
      <c r="G74" s="256"/>
      <c r="H74" s="256"/>
      <c r="I74" s="256"/>
      <c r="J74" s="256"/>
      <c r="K74" s="256"/>
      <c r="L74" s="256"/>
      <c r="M74" s="256"/>
      <c r="N74" s="256"/>
      <c r="O74" s="256"/>
      <c r="P74" s="256"/>
      <c r="Q74" s="256"/>
      <c r="R74" s="256"/>
      <c r="S74" s="256"/>
      <c r="T74" s="256"/>
      <c r="U74" s="256"/>
      <c r="V74" s="256"/>
      <c r="W74" s="256"/>
      <c r="X74" s="256"/>
    </row>
    <row r="75" spans="1:24" ht="13.2" customHeight="1" x14ac:dyDescent="0.2">
      <c r="A75" s="256"/>
      <c r="B75" s="256"/>
      <c r="C75" s="256"/>
      <c r="D75" s="256"/>
      <c r="E75" s="256"/>
      <c r="F75" s="256"/>
      <c r="G75" s="256"/>
      <c r="H75" s="256"/>
      <c r="I75" s="256"/>
      <c r="J75" s="256"/>
      <c r="K75" s="256"/>
      <c r="L75" s="256"/>
      <c r="M75" s="256"/>
      <c r="N75" s="256"/>
      <c r="O75" s="256"/>
      <c r="P75" s="256"/>
      <c r="Q75" s="256"/>
      <c r="R75" s="256"/>
      <c r="S75" s="256"/>
      <c r="T75" s="256"/>
      <c r="U75" s="256"/>
      <c r="V75" s="256"/>
      <c r="W75" s="256"/>
      <c r="X75" s="256"/>
    </row>
    <row r="76" spans="1:24" ht="13.2" customHeight="1" x14ac:dyDescent="0.2">
      <c r="A76" s="256"/>
      <c r="B76" s="256"/>
      <c r="C76" s="256"/>
      <c r="D76" s="256"/>
      <c r="E76" s="256"/>
      <c r="F76" s="256"/>
      <c r="G76" s="256"/>
      <c r="H76" s="256"/>
      <c r="I76" s="256"/>
      <c r="J76" s="256"/>
      <c r="K76" s="256"/>
      <c r="L76" s="256"/>
      <c r="M76" s="256"/>
      <c r="N76" s="256"/>
      <c r="O76" s="256"/>
      <c r="P76" s="256"/>
      <c r="Q76" s="256"/>
      <c r="R76" s="256"/>
      <c r="S76" s="256"/>
      <c r="T76" s="256"/>
      <c r="U76" s="256"/>
      <c r="V76" s="256"/>
      <c r="W76" s="256"/>
      <c r="X76" s="256"/>
    </row>
    <row r="77" spans="1:24" ht="13.2" customHeight="1" x14ac:dyDescent="0.2">
      <c r="A77" s="256"/>
      <c r="B77" s="256"/>
      <c r="C77" s="256"/>
      <c r="D77" s="256"/>
      <c r="E77" s="256"/>
      <c r="F77" s="256"/>
      <c r="G77" s="256"/>
      <c r="H77" s="256"/>
      <c r="I77" s="256"/>
      <c r="J77" s="256"/>
      <c r="K77" s="256"/>
      <c r="L77" s="256"/>
      <c r="M77" s="256"/>
      <c r="N77" s="256"/>
      <c r="O77" s="256"/>
      <c r="P77" s="256"/>
      <c r="Q77" s="256"/>
      <c r="R77" s="256"/>
      <c r="S77" s="256"/>
      <c r="T77" s="256"/>
      <c r="U77" s="256"/>
      <c r="V77" s="256"/>
      <c r="W77" s="256"/>
      <c r="X77" s="256"/>
    </row>
    <row r="78" spans="1:24" ht="13.2" customHeight="1" x14ac:dyDescent="0.2">
      <c r="A78" s="72"/>
      <c r="B78" s="72"/>
      <c r="C78" s="72"/>
      <c r="D78" s="72"/>
      <c r="E78" s="72"/>
      <c r="F78" s="72"/>
      <c r="G78" s="72"/>
      <c r="H78" s="72"/>
      <c r="I78" s="72"/>
      <c r="J78" s="72"/>
      <c r="K78" s="72"/>
      <c r="L78" s="72"/>
      <c r="M78" s="72"/>
      <c r="N78" s="72"/>
      <c r="O78" s="72"/>
      <c r="P78" s="72"/>
      <c r="Q78" s="72"/>
      <c r="R78" s="72"/>
      <c r="S78" s="72"/>
      <c r="T78" s="72"/>
      <c r="U78" s="72"/>
      <c r="V78" s="72"/>
      <c r="W78" s="72"/>
      <c r="X78" s="72"/>
    </row>
  </sheetData>
  <mergeCells count="161">
    <mergeCell ref="C32:G32"/>
    <mergeCell ref="H32:I32"/>
    <mergeCell ref="H31:I31"/>
    <mergeCell ref="J32:O32"/>
    <mergeCell ref="M64:Q66"/>
    <mergeCell ref="M58:Q60"/>
    <mergeCell ref="R58:S66"/>
    <mergeCell ref="T58:X66"/>
    <mergeCell ref="A67:X77"/>
    <mergeCell ref="C64:D66"/>
    <mergeCell ref="E64:H66"/>
    <mergeCell ref="E61:H63"/>
    <mergeCell ref="E58:H60"/>
    <mergeCell ref="A58:B66"/>
    <mergeCell ref="I58:J66"/>
    <mergeCell ref="K64:L66"/>
    <mergeCell ref="K61:L63"/>
    <mergeCell ref="K58:L60"/>
    <mergeCell ref="C61:D63"/>
    <mergeCell ref="M61:Q63"/>
    <mergeCell ref="O50:Q50"/>
    <mergeCell ref="O51:Q51"/>
    <mergeCell ref="O52:Q52"/>
    <mergeCell ref="O53:Q53"/>
    <mergeCell ref="S13:X14"/>
    <mergeCell ref="S12:X12"/>
    <mergeCell ref="A12:C13"/>
    <mergeCell ref="D12:K13"/>
    <mergeCell ref="L12:L13"/>
    <mergeCell ref="A14:C15"/>
    <mergeCell ref="D14:K15"/>
    <mergeCell ref="L14:L15"/>
    <mergeCell ref="P31:Q32"/>
    <mergeCell ref="R31:X32"/>
    <mergeCell ref="S24:T24"/>
    <mergeCell ref="Q24:R24"/>
    <mergeCell ref="S25:T27"/>
    <mergeCell ref="Q25:R27"/>
    <mergeCell ref="S28:T28"/>
    <mergeCell ref="Q28:R28"/>
    <mergeCell ref="O19:R19"/>
    <mergeCell ref="S19:X19"/>
    <mergeCell ref="F24:H28"/>
    <mergeCell ref="C31:G31"/>
    <mergeCell ref="D16:L16"/>
    <mergeCell ref="A19:L19"/>
    <mergeCell ref="O18:R18"/>
    <mergeCell ref="O17:R17"/>
    <mergeCell ref="O16:R16"/>
    <mergeCell ref="A22:B22"/>
    <mergeCell ref="A21:B21"/>
    <mergeCell ref="L22:X22"/>
    <mergeCell ref="L21:X21"/>
    <mergeCell ref="C22:K22"/>
    <mergeCell ref="B53:G53"/>
    <mergeCell ref="B54:G54"/>
    <mergeCell ref="O54:Q54"/>
    <mergeCell ref="C58:D60"/>
    <mergeCell ref="B34:G34"/>
    <mergeCell ref="B35:G35"/>
    <mergeCell ref="B36:G36"/>
    <mergeCell ref="B37:G37"/>
    <mergeCell ref="B38:G38"/>
    <mergeCell ref="B39:G39"/>
    <mergeCell ref="B40:G40"/>
    <mergeCell ref="B41:G41"/>
    <mergeCell ref="B42:G42"/>
    <mergeCell ref="O34:Q34"/>
    <mergeCell ref="O35:Q35"/>
    <mergeCell ref="O36:Q36"/>
    <mergeCell ref="O37:Q37"/>
    <mergeCell ref="O38:Q38"/>
    <mergeCell ref="O39:Q39"/>
    <mergeCell ref="O40:Q40"/>
    <mergeCell ref="O41:Q41"/>
    <mergeCell ref="O42:Q42"/>
    <mergeCell ref="O45:Q45"/>
    <mergeCell ref="O46:Q46"/>
    <mergeCell ref="T52:U52"/>
    <mergeCell ref="B43:G43"/>
    <mergeCell ref="B44:G44"/>
    <mergeCell ref="B45:G45"/>
    <mergeCell ref="B46:G46"/>
    <mergeCell ref="B47:G47"/>
    <mergeCell ref="O43:Q43"/>
    <mergeCell ref="O44:Q44"/>
    <mergeCell ref="T47:U47"/>
    <mergeCell ref="T48:U48"/>
    <mergeCell ref="T43:U43"/>
    <mergeCell ref="T44:U44"/>
    <mergeCell ref="T45:U45"/>
    <mergeCell ref="T46:U46"/>
    <mergeCell ref="T49:U49"/>
    <mergeCell ref="T50:U50"/>
    <mergeCell ref="B48:G48"/>
    <mergeCell ref="B49:G49"/>
    <mergeCell ref="B50:G50"/>
    <mergeCell ref="B51:G51"/>
    <mergeCell ref="B52:G52"/>
    <mergeCell ref="O47:Q47"/>
    <mergeCell ref="O48:Q48"/>
    <mergeCell ref="O49:Q49"/>
    <mergeCell ref="S18:X18"/>
    <mergeCell ref="S17:X17"/>
    <mergeCell ref="S16:X16"/>
    <mergeCell ref="A6:A9"/>
    <mergeCell ref="F6:F9"/>
    <mergeCell ref="T35:U35"/>
    <mergeCell ref="T36:U36"/>
    <mergeCell ref="T37:U37"/>
    <mergeCell ref="T51:U51"/>
    <mergeCell ref="T42:U42"/>
    <mergeCell ref="O13:R14"/>
    <mergeCell ref="O12:R12"/>
    <mergeCell ref="C6:E6"/>
    <mergeCell ref="C9:E9"/>
    <mergeCell ref="C8:E8"/>
    <mergeCell ref="C7:E7"/>
    <mergeCell ref="H9:J9"/>
    <mergeCell ref="H8:J8"/>
    <mergeCell ref="H7:J7"/>
    <mergeCell ref="H6:J6"/>
    <mergeCell ref="J31:O31"/>
    <mergeCell ref="A17:C18"/>
    <mergeCell ref="A16:C16"/>
    <mergeCell ref="D17:L18"/>
    <mergeCell ref="M24:N24"/>
    <mergeCell ref="K24:L24"/>
    <mergeCell ref="I24:J24"/>
    <mergeCell ref="O25:P27"/>
    <mergeCell ref="M25:N27"/>
    <mergeCell ref="K25:L27"/>
    <mergeCell ref="I25:J27"/>
    <mergeCell ref="O28:P28"/>
    <mergeCell ref="M28:N28"/>
    <mergeCell ref="K28:L28"/>
    <mergeCell ref="I28:J28"/>
    <mergeCell ref="A1:X4"/>
    <mergeCell ref="W6:X6"/>
    <mergeCell ref="A30:X30"/>
    <mergeCell ref="A31:B31"/>
    <mergeCell ref="A32:B32"/>
    <mergeCell ref="A57:X57"/>
    <mergeCell ref="T34:U34"/>
    <mergeCell ref="Q6:S6"/>
    <mergeCell ref="Q7:S7"/>
    <mergeCell ref="Q8:S8"/>
    <mergeCell ref="Q9:S9"/>
    <mergeCell ref="T9:X9"/>
    <mergeCell ref="T8:X8"/>
    <mergeCell ref="T6:V6"/>
    <mergeCell ref="T7:V7"/>
    <mergeCell ref="W7:X7"/>
    <mergeCell ref="T38:U38"/>
    <mergeCell ref="T39:U39"/>
    <mergeCell ref="T40:U40"/>
    <mergeCell ref="T41:U41"/>
    <mergeCell ref="C21:K21"/>
    <mergeCell ref="T53:U53"/>
    <mergeCell ref="T54:U54"/>
    <mergeCell ref="O24:P24"/>
  </mergeCells>
  <phoneticPr fontId="1"/>
  <conditionalFormatting sqref="C6">
    <cfRule type="expression" dxfId="47" priority="8">
      <formula>$B6=TRUE</formula>
    </cfRule>
  </conditionalFormatting>
  <conditionalFormatting sqref="C7">
    <cfRule type="expression" dxfId="46" priority="7">
      <formula>$B$7=TRUE</formula>
    </cfRule>
  </conditionalFormatting>
  <conditionalFormatting sqref="C8">
    <cfRule type="expression" dxfId="45" priority="6">
      <formula>$B$8=TRUE</formula>
    </cfRule>
  </conditionalFormatting>
  <conditionalFormatting sqref="C9">
    <cfRule type="expression" dxfId="44" priority="1">
      <formula>B$9=TRUE</formula>
    </cfRule>
  </conditionalFormatting>
  <conditionalFormatting sqref="H6">
    <cfRule type="expression" dxfId="43" priority="5">
      <formula>$G$6=TRUE</formula>
    </cfRule>
  </conditionalFormatting>
  <conditionalFormatting sqref="H7">
    <cfRule type="expression" dxfId="42" priority="4">
      <formula>$G$7=TRUE</formula>
    </cfRule>
  </conditionalFormatting>
  <conditionalFormatting sqref="H8">
    <cfRule type="expression" dxfId="41" priority="3">
      <formula>$G$8=TRUE</formula>
    </cfRule>
  </conditionalFormatting>
  <conditionalFormatting sqref="H9">
    <cfRule type="expression" dxfId="40" priority="2">
      <formula>$G$9=TRUE</formula>
    </cfRule>
  </conditionalFormatting>
  <dataValidations count="2">
    <dataValidation type="list" allowBlank="1" showInputMessage="1" showErrorMessage="1" sqref="V35:V54" xr:uid="{C0418317-7B28-4A19-B2A8-11D542E74B41}">
      <formula1>"〇"</formula1>
    </dataValidation>
    <dataValidation type="list" allowBlank="1" showInputMessage="1" showErrorMessage="1" sqref="H35:H54" xr:uid="{0D7ADED1-6C0D-43D0-9E35-26FA0033B08E}">
      <formula1>"バッグ・小物,時計,金券・テレカ"</formula1>
    </dataValidation>
  </dataValidations>
  <pageMargins left="0.7" right="0.7" top="0.75" bottom="0.75" header="0.3" footer="0.3"/>
  <pageSetup paperSize="9" scale="34"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69" r:id="rId4" name="Check Box 21">
              <controlPr defaultSize="0" autoFill="0" autoLine="0" autoPict="0">
                <anchor moveWithCells="1">
                  <from>
                    <xdr:col>1</xdr:col>
                    <xdr:colOff>213360</xdr:colOff>
                    <xdr:row>5</xdr:row>
                    <xdr:rowOff>76200</xdr:rowOff>
                  </from>
                  <to>
                    <xdr:col>2</xdr:col>
                    <xdr:colOff>7620</xdr:colOff>
                    <xdr:row>5</xdr:row>
                    <xdr:rowOff>327660</xdr:rowOff>
                  </to>
                </anchor>
              </controlPr>
            </control>
          </mc:Choice>
        </mc:AlternateContent>
        <mc:AlternateContent xmlns:mc="http://schemas.openxmlformats.org/markup-compatibility/2006">
          <mc:Choice Requires="x14">
            <control shapeId="2057" r:id="rId5" name="Check Box 9">
              <controlPr defaultSize="0" autoFill="0" autoLine="0" autoPict="0">
                <anchor moveWithCells="1">
                  <from>
                    <xdr:col>1</xdr:col>
                    <xdr:colOff>213360</xdr:colOff>
                    <xdr:row>6</xdr:row>
                    <xdr:rowOff>99060</xdr:rowOff>
                  </from>
                  <to>
                    <xdr:col>2</xdr:col>
                    <xdr:colOff>7620</xdr:colOff>
                    <xdr:row>6</xdr:row>
                    <xdr:rowOff>274320</xdr:rowOff>
                  </to>
                </anchor>
              </controlPr>
            </control>
          </mc:Choice>
        </mc:AlternateContent>
        <mc:AlternateContent xmlns:mc="http://schemas.openxmlformats.org/markup-compatibility/2006">
          <mc:Choice Requires="x14">
            <control shapeId="2058" r:id="rId6" name="Check Box 10">
              <controlPr defaultSize="0" autoFill="0" autoLine="0" autoPict="0">
                <anchor moveWithCells="1">
                  <from>
                    <xdr:col>1</xdr:col>
                    <xdr:colOff>190500</xdr:colOff>
                    <xdr:row>7</xdr:row>
                    <xdr:rowOff>106680</xdr:rowOff>
                  </from>
                  <to>
                    <xdr:col>2</xdr:col>
                    <xdr:colOff>7620</xdr:colOff>
                    <xdr:row>7</xdr:row>
                    <xdr:rowOff>297180</xdr:rowOff>
                  </to>
                </anchor>
              </controlPr>
            </control>
          </mc:Choice>
        </mc:AlternateContent>
        <mc:AlternateContent xmlns:mc="http://schemas.openxmlformats.org/markup-compatibility/2006">
          <mc:Choice Requires="x14">
            <control shapeId="2070" r:id="rId7" name="Check Box 22">
              <controlPr defaultSize="0" autoFill="0" autoLine="0" autoPict="0">
                <anchor moveWithCells="1">
                  <from>
                    <xdr:col>1</xdr:col>
                    <xdr:colOff>190500</xdr:colOff>
                    <xdr:row>8</xdr:row>
                    <xdr:rowOff>106680</xdr:rowOff>
                  </from>
                  <to>
                    <xdr:col>2</xdr:col>
                    <xdr:colOff>7620</xdr:colOff>
                    <xdr:row>8</xdr:row>
                    <xdr:rowOff>297180</xdr:rowOff>
                  </to>
                </anchor>
              </controlPr>
            </control>
          </mc:Choice>
        </mc:AlternateContent>
        <mc:AlternateContent xmlns:mc="http://schemas.openxmlformats.org/markup-compatibility/2006">
          <mc:Choice Requires="x14">
            <control shapeId="2065" r:id="rId8" name="Check Box 17">
              <controlPr defaultSize="0" autoFill="0" autoLine="0" autoPict="0">
                <anchor moveWithCells="1">
                  <from>
                    <xdr:col>6</xdr:col>
                    <xdr:colOff>220980</xdr:colOff>
                    <xdr:row>5</xdr:row>
                    <xdr:rowOff>30480</xdr:rowOff>
                  </from>
                  <to>
                    <xdr:col>7</xdr:col>
                    <xdr:colOff>45720</xdr:colOff>
                    <xdr:row>5</xdr:row>
                    <xdr:rowOff>327660</xdr:rowOff>
                  </to>
                </anchor>
              </controlPr>
            </control>
          </mc:Choice>
        </mc:AlternateContent>
        <mc:AlternateContent xmlns:mc="http://schemas.openxmlformats.org/markup-compatibility/2006">
          <mc:Choice Requires="x14">
            <control shapeId="2066" r:id="rId9" name="Check Box 18">
              <controlPr defaultSize="0" autoFill="0" autoLine="0" autoPict="0">
                <anchor moveWithCells="1">
                  <from>
                    <xdr:col>6</xdr:col>
                    <xdr:colOff>220980</xdr:colOff>
                    <xdr:row>6</xdr:row>
                    <xdr:rowOff>83820</xdr:rowOff>
                  </from>
                  <to>
                    <xdr:col>7</xdr:col>
                    <xdr:colOff>45720</xdr:colOff>
                    <xdr:row>6</xdr:row>
                    <xdr:rowOff>327660</xdr:rowOff>
                  </to>
                </anchor>
              </controlPr>
            </control>
          </mc:Choice>
        </mc:AlternateContent>
        <mc:AlternateContent xmlns:mc="http://schemas.openxmlformats.org/markup-compatibility/2006">
          <mc:Choice Requires="x14">
            <control shapeId="2067" r:id="rId10" name="Check Box 19">
              <controlPr defaultSize="0" autoFill="0" autoLine="0" autoPict="0">
                <anchor moveWithCells="1">
                  <from>
                    <xdr:col>6</xdr:col>
                    <xdr:colOff>220980</xdr:colOff>
                    <xdr:row>7</xdr:row>
                    <xdr:rowOff>68580</xdr:rowOff>
                  </from>
                  <to>
                    <xdr:col>7</xdr:col>
                    <xdr:colOff>45720</xdr:colOff>
                    <xdr:row>7</xdr:row>
                    <xdr:rowOff>373380</xdr:rowOff>
                  </to>
                </anchor>
              </controlPr>
            </control>
          </mc:Choice>
        </mc:AlternateContent>
        <mc:AlternateContent xmlns:mc="http://schemas.openxmlformats.org/markup-compatibility/2006">
          <mc:Choice Requires="x14">
            <control shapeId="2068" r:id="rId11" name="Check Box 20">
              <controlPr defaultSize="0" autoFill="0" autoLine="0" autoPict="0">
                <anchor moveWithCells="1">
                  <from>
                    <xdr:col>6</xdr:col>
                    <xdr:colOff>220980</xdr:colOff>
                    <xdr:row>8</xdr:row>
                    <xdr:rowOff>99060</xdr:rowOff>
                  </from>
                  <to>
                    <xdr:col>7</xdr:col>
                    <xdr:colOff>45720</xdr:colOff>
                    <xdr:row>8</xdr:row>
                    <xdr:rowOff>350520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73D0-9C54-4AE0-B8F6-2B8DB676CC5C}">
  <sheetPr codeName="Sheet2">
    <tabColor theme="8" tint="0.79998168889431442"/>
  </sheetPr>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CAF5B-FD49-494A-B285-5366BA7F1296}">
  <sheetPr codeName="Sheet3">
    <pageSetUpPr fitToPage="1"/>
  </sheetPr>
  <dimension ref="A1:AE80"/>
  <sheetViews>
    <sheetView zoomScale="60" zoomScaleNormal="60" zoomScaleSheetLayoutView="70" workbookViewId="0">
      <selection sqref="A1:F1"/>
    </sheetView>
  </sheetViews>
  <sheetFormatPr defaultRowHeight="13.2" x14ac:dyDescent="0.2"/>
  <cols>
    <col min="7" max="7" width="8.6640625" customWidth="1"/>
    <col min="8" max="8" width="10" customWidth="1"/>
    <col min="9" max="9" width="11" customWidth="1"/>
    <col min="10" max="11" width="9.6640625" customWidth="1"/>
    <col min="13" max="14" width="9.33203125" customWidth="1"/>
    <col min="16" max="16" width="8.88671875" customWidth="1"/>
    <col min="21" max="21" width="11.77734375" customWidth="1"/>
    <col min="25" max="25" width="12.88671875" customWidth="1"/>
    <col min="26" max="26" width="23.6640625" customWidth="1"/>
    <col min="30" max="30" width="30.77734375" bestFit="1" customWidth="1"/>
    <col min="31" max="31" width="17.44140625" bestFit="1" customWidth="1"/>
  </cols>
  <sheetData>
    <row r="1" spans="1:27" ht="27.6" x14ac:dyDescent="0.2">
      <c r="A1" s="278" t="s">
        <v>79</v>
      </c>
      <c r="B1" s="278"/>
      <c r="C1" s="278"/>
      <c r="D1" s="278"/>
      <c r="E1" s="278"/>
      <c r="F1" s="278"/>
    </row>
    <row r="2" spans="1:27" ht="19.2" x14ac:dyDescent="0.25">
      <c r="A2" s="51"/>
    </row>
    <row r="3" spans="1:27" ht="21" x14ac:dyDescent="0.25">
      <c r="A3" s="52" t="s">
        <v>80</v>
      </c>
    </row>
    <row r="4" spans="1:27" ht="21" x14ac:dyDescent="0.25">
      <c r="A4" s="53" t="s">
        <v>81</v>
      </c>
    </row>
    <row r="7" spans="1:27" ht="13.2" customHeight="1" x14ac:dyDescent="0.2">
      <c r="G7" s="279" t="s">
        <v>64</v>
      </c>
      <c r="H7" s="279"/>
      <c r="I7" s="279"/>
      <c r="J7" s="279"/>
      <c r="K7" s="279"/>
      <c r="L7" s="279"/>
      <c r="M7" s="279"/>
      <c r="N7" s="279"/>
      <c r="O7" s="279"/>
      <c r="P7" s="279"/>
      <c r="Q7" s="279"/>
      <c r="R7" s="279"/>
      <c r="S7" s="279"/>
      <c r="T7" s="279"/>
      <c r="U7" s="279"/>
      <c r="V7" s="279"/>
      <c r="W7" s="279"/>
      <c r="X7" s="279"/>
      <c r="Y7" s="279"/>
      <c r="Z7" s="279"/>
    </row>
    <row r="8" spans="1:27" ht="13.2" customHeight="1" x14ac:dyDescent="0.2">
      <c r="G8" s="279"/>
      <c r="H8" s="279"/>
      <c r="I8" s="279"/>
      <c r="J8" s="279"/>
      <c r="K8" s="279"/>
      <c r="L8" s="279"/>
      <c r="M8" s="279"/>
      <c r="N8" s="279"/>
      <c r="O8" s="279"/>
      <c r="P8" s="279"/>
      <c r="Q8" s="279"/>
      <c r="R8" s="279"/>
      <c r="S8" s="279"/>
      <c r="T8" s="279"/>
      <c r="U8" s="279"/>
      <c r="V8" s="279"/>
      <c r="W8" s="279"/>
      <c r="X8" s="279"/>
      <c r="Y8" s="279"/>
      <c r="Z8" s="279"/>
    </row>
    <row r="9" spans="1:27" ht="13.2" customHeight="1" x14ac:dyDescent="0.2">
      <c r="G9" s="279"/>
      <c r="H9" s="279"/>
      <c r="I9" s="279"/>
      <c r="J9" s="279"/>
      <c r="K9" s="279"/>
      <c r="L9" s="279"/>
      <c r="M9" s="279"/>
      <c r="N9" s="279"/>
      <c r="O9" s="279"/>
      <c r="P9" s="279"/>
      <c r="Q9" s="279"/>
      <c r="R9" s="279"/>
      <c r="S9" s="279"/>
      <c r="T9" s="279"/>
      <c r="U9" s="279"/>
      <c r="V9" s="279"/>
      <c r="W9" s="279"/>
      <c r="X9" s="279"/>
      <c r="Y9" s="279"/>
      <c r="Z9" s="279"/>
    </row>
    <row r="10" spans="1:27" x14ac:dyDescent="0.2">
      <c r="G10" s="279"/>
      <c r="H10" s="279"/>
      <c r="I10" s="279"/>
      <c r="J10" s="279"/>
      <c r="K10" s="279"/>
      <c r="L10" s="279"/>
      <c r="M10" s="279"/>
      <c r="N10" s="279"/>
      <c r="O10" s="279"/>
      <c r="P10" s="279"/>
      <c r="Q10" s="279"/>
      <c r="R10" s="279"/>
      <c r="S10" s="279"/>
      <c r="T10" s="279"/>
      <c r="U10" s="279"/>
      <c r="V10" s="279"/>
      <c r="W10" s="279"/>
      <c r="X10" s="279"/>
      <c r="Y10" s="279"/>
      <c r="Z10" s="279"/>
    </row>
    <row r="11" spans="1:27" ht="13.8" thickBot="1" x14ac:dyDescent="0.25"/>
    <row r="12" spans="1:27" ht="25.95" customHeight="1" x14ac:dyDescent="0.45">
      <c r="G12" s="280" t="s">
        <v>19</v>
      </c>
      <c r="H12" s="36" t="b">
        <v>0</v>
      </c>
      <c r="I12" s="283" t="s">
        <v>56</v>
      </c>
      <c r="J12" s="284"/>
      <c r="K12" s="284"/>
      <c r="L12" s="285" t="s">
        <v>0</v>
      </c>
      <c r="M12" s="37" t="b">
        <v>0</v>
      </c>
      <c r="N12" s="288" t="s">
        <v>52</v>
      </c>
      <c r="O12" s="288"/>
      <c r="P12" s="289"/>
      <c r="U12" s="290" t="s">
        <v>1</v>
      </c>
      <c r="V12" s="290"/>
      <c r="W12" s="273" t="s">
        <v>77</v>
      </c>
      <c r="X12" s="273"/>
      <c r="Y12" s="274" t="s">
        <v>78</v>
      </c>
      <c r="Z12" s="274"/>
    </row>
    <row r="13" spans="1:27" ht="25.95" customHeight="1" x14ac:dyDescent="0.45">
      <c r="G13" s="281"/>
      <c r="H13" s="34" t="b">
        <v>0</v>
      </c>
      <c r="I13" s="275" t="s">
        <v>32</v>
      </c>
      <c r="J13" s="276"/>
      <c r="K13" s="276"/>
      <c r="L13" s="286"/>
      <c r="M13" s="35" t="b">
        <v>0</v>
      </c>
      <c r="N13" s="135" t="s">
        <v>53</v>
      </c>
      <c r="O13" s="135"/>
      <c r="P13" s="271"/>
      <c r="U13" s="272" t="s">
        <v>2</v>
      </c>
      <c r="V13" s="272"/>
      <c r="W13" s="273" t="s">
        <v>77</v>
      </c>
      <c r="X13" s="273"/>
      <c r="Y13" s="274" t="s">
        <v>78</v>
      </c>
      <c r="Z13" s="274"/>
      <c r="AA13" s="23"/>
    </row>
    <row r="14" spans="1:27" ht="28.2" customHeight="1" x14ac:dyDescent="0.45">
      <c r="G14" s="281"/>
      <c r="H14" s="34" t="b">
        <v>0</v>
      </c>
      <c r="I14" s="275" t="s">
        <v>57</v>
      </c>
      <c r="J14" s="276"/>
      <c r="K14" s="276"/>
      <c r="L14" s="286"/>
      <c r="M14" s="35" t="b">
        <v>0</v>
      </c>
      <c r="N14" s="135" t="s">
        <v>54</v>
      </c>
      <c r="O14" s="135"/>
      <c r="P14" s="271"/>
      <c r="U14" s="272" t="s">
        <v>82</v>
      </c>
      <c r="V14" s="272"/>
      <c r="W14" s="277"/>
      <c r="X14" s="277"/>
      <c r="Y14" s="277"/>
      <c r="Z14" s="277"/>
      <c r="AA14" s="24"/>
    </row>
    <row r="15" spans="1:27" ht="30.6" thickBot="1" x14ac:dyDescent="0.5">
      <c r="G15" s="282"/>
      <c r="H15" s="38" t="b">
        <v>0</v>
      </c>
      <c r="I15" s="309" t="s">
        <v>63</v>
      </c>
      <c r="J15" s="310"/>
      <c r="K15" s="310"/>
      <c r="L15" s="287"/>
      <c r="M15" s="39" t="b">
        <v>0</v>
      </c>
      <c r="N15" s="258" t="s">
        <v>55</v>
      </c>
      <c r="O15" s="258"/>
      <c r="P15" s="311"/>
      <c r="U15" s="272" t="s">
        <v>29</v>
      </c>
      <c r="V15" s="272"/>
      <c r="W15" s="312"/>
      <c r="X15" s="312"/>
      <c r="Y15" s="312"/>
      <c r="Z15" s="312"/>
      <c r="AA15" s="23"/>
    </row>
    <row r="17" spans="7:26" ht="13.8" thickBot="1" x14ac:dyDescent="0.25"/>
    <row r="18" spans="7:26" ht="30.6" thickBot="1" x14ac:dyDescent="0.25">
      <c r="G18" s="313" t="s">
        <v>20</v>
      </c>
      <c r="H18" s="314"/>
      <c r="I18" s="315"/>
      <c r="J18" s="316"/>
      <c r="K18" s="316"/>
      <c r="L18" s="316"/>
      <c r="M18" s="316"/>
      <c r="N18" s="316"/>
      <c r="O18" s="316"/>
      <c r="P18" s="316"/>
      <c r="Q18" s="8" t="s">
        <v>25</v>
      </c>
      <c r="T18" s="317" t="s">
        <v>3</v>
      </c>
      <c r="U18" s="318"/>
      <c r="V18" s="319"/>
      <c r="W18" s="320">
        <f>COUNTA($L$41:$L$60)</f>
        <v>0</v>
      </c>
      <c r="X18" s="321"/>
      <c r="Y18" s="321"/>
      <c r="Z18" s="322"/>
    </row>
    <row r="19" spans="7:26" ht="30" x14ac:dyDescent="0.2">
      <c r="G19" s="291" t="s">
        <v>4</v>
      </c>
      <c r="H19" s="292"/>
      <c r="I19" s="293"/>
      <c r="J19" s="294"/>
      <c r="K19" s="294"/>
      <c r="L19" s="294"/>
      <c r="M19" s="294"/>
      <c r="N19" s="294"/>
      <c r="O19" s="294"/>
      <c r="P19" s="294"/>
      <c r="Q19" s="9" t="s">
        <v>35</v>
      </c>
      <c r="T19" s="295" t="s">
        <v>5</v>
      </c>
      <c r="U19" s="296"/>
      <c r="V19" s="297"/>
      <c r="W19" s="301">
        <f>SUM(R41:R60)</f>
        <v>0</v>
      </c>
      <c r="X19" s="302"/>
      <c r="Y19" s="302"/>
      <c r="Z19" s="303"/>
    </row>
    <row r="20" spans="7:26" ht="30.6" thickBot="1" x14ac:dyDescent="0.25">
      <c r="G20" s="291" t="s">
        <v>6</v>
      </c>
      <c r="H20" s="307"/>
      <c r="I20" s="294"/>
      <c r="J20" s="294"/>
      <c r="K20" s="294"/>
      <c r="L20" s="294"/>
      <c r="M20" s="294"/>
      <c r="N20" s="294"/>
      <c r="O20" s="294"/>
      <c r="P20" s="294"/>
      <c r="Q20" s="308"/>
      <c r="T20" s="298"/>
      <c r="U20" s="299"/>
      <c r="V20" s="300"/>
      <c r="W20" s="304"/>
      <c r="X20" s="305"/>
      <c r="Y20" s="305"/>
      <c r="Z20" s="306"/>
    </row>
    <row r="21" spans="7:26" ht="22.95" customHeight="1" thickBot="1" x14ac:dyDescent="0.25">
      <c r="G21" s="335" t="s">
        <v>7</v>
      </c>
      <c r="H21" s="336"/>
      <c r="I21" s="339"/>
      <c r="J21" s="339"/>
      <c r="K21" s="339"/>
      <c r="L21" s="339"/>
      <c r="M21" s="339"/>
      <c r="N21" s="339"/>
      <c r="O21" s="339"/>
      <c r="P21" s="339"/>
      <c r="Q21" s="340"/>
    </row>
    <row r="22" spans="7:26" ht="22.95" customHeight="1" thickBot="1" x14ac:dyDescent="0.25">
      <c r="G22" s="337"/>
      <c r="H22" s="338"/>
      <c r="I22" s="341"/>
      <c r="J22" s="341"/>
      <c r="K22" s="341"/>
      <c r="L22" s="341"/>
      <c r="M22" s="341"/>
      <c r="N22" s="341"/>
      <c r="O22" s="341"/>
      <c r="P22" s="341"/>
      <c r="Q22" s="342"/>
      <c r="T22" s="343" t="s">
        <v>37</v>
      </c>
      <c r="U22" s="344"/>
      <c r="V22" s="345"/>
      <c r="W22" s="346">
        <f>W19-W23</f>
        <v>0</v>
      </c>
      <c r="X22" s="347"/>
      <c r="Y22" s="347"/>
      <c r="Z22" s="348"/>
    </row>
    <row r="23" spans="7:26" ht="23.4" customHeight="1" x14ac:dyDescent="0.2">
      <c r="G23" s="173" t="s">
        <v>44</v>
      </c>
      <c r="H23" s="173"/>
      <c r="I23" s="173"/>
      <c r="J23" s="173"/>
      <c r="K23" s="173"/>
      <c r="L23" s="173"/>
      <c r="M23" s="173"/>
      <c r="N23" s="173"/>
      <c r="O23" s="173"/>
      <c r="P23" s="173"/>
      <c r="Q23" s="173"/>
      <c r="T23" s="349" t="s">
        <v>34</v>
      </c>
      <c r="U23" s="350"/>
      <c r="V23" s="351"/>
      <c r="W23" s="352">
        <f>ROUNDDOWN(SUMIF(T41:T60,10%,R41:R60)*10%,0)</f>
        <v>0</v>
      </c>
      <c r="X23" s="353"/>
      <c r="Y23" s="353"/>
      <c r="Z23" s="354"/>
    </row>
    <row r="24" spans="7:26" ht="25.95" customHeight="1" thickBot="1" x14ac:dyDescent="0.25">
      <c r="T24" s="323" t="s">
        <v>8</v>
      </c>
      <c r="U24" s="324"/>
      <c r="V24" s="325"/>
      <c r="W24" s="326">
        <v>0</v>
      </c>
      <c r="X24" s="327"/>
      <c r="Y24" s="327"/>
      <c r="Z24" s="328"/>
    </row>
    <row r="25" spans="7:26" ht="25.95" customHeight="1" thickBot="1" x14ac:dyDescent="0.25">
      <c r="T25" s="329" t="s">
        <v>9</v>
      </c>
      <c r="U25" s="330"/>
      <c r="V25" s="331"/>
      <c r="W25" s="332">
        <f>SUM(W22:W23)</f>
        <v>0</v>
      </c>
      <c r="X25" s="333"/>
      <c r="Y25" s="333"/>
      <c r="Z25" s="334"/>
    </row>
    <row r="26" spans="7:26" ht="13.8" thickBot="1" x14ac:dyDescent="0.25"/>
    <row r="27" spans="7:26" ht="21.6" x14ac:dyDescent="0.2">
      <c r="G27" s="180" t="s">
        <v>22</v>
      </c>
      <c r="H27" s="181"/>
      <c r="I27" s="95" t="s">
        <v>31</v>
      </c>
      <c r="J27" s="96"/>
      <c r="K27" s="96"/>
      <c r="L27" s="96"/>
      <c r="M27" s="96"/>
      <c r="N27" s="96"/>
      <c r="O27" s="96" t="s">
        <v>33</v>
      </c>
      <c r="P27" s="96"/>
      <c r="Q27" s="96"/>
      <c r="R27" s="96"/>
      <c r="S27" s="96"/>
      <c r="T27" s="96"/>
      <c r="U27" s="96"/>
      <c r="V27" s="96"/>
      <c r="W27" s="96"/>
      <c r="X27" s="96"/>
      <c r="Y27" s="96"/>
      <c r="Z27" s="184"/>
    </row>
    <row r="28" spans="7:26" ht="22.2" thickBot="1" x14ac:dyDescent="0.25">
      <c r="G28" s="178" t="s">
        <v>23</v>
      </c>
      <c r="H28" s="179"/>
      <c r="I28" s="185" t="s">
        <v>24</v>
      </c>
      <c r="J28" s="182"/>
      <c r="K28" s="182"/>
      <c r="L28" s="182"/>
      <c r="M28" s="182"/>
      <c r="N28" s="182"/>
      <c r="O28" s="182" t="s">
        <v>36</v>
      </c>
      <c r="P28" s="182"/>
      <c r="Q28" s="182"/>
      <c r="R28" s="182"/>
      <c r="S28" s="182"/>
      <c r="T28" s="182"/>
      <c r="U28" s="182"/>
      <c r="V28" s="182"/>
      <c r="W28" s="182"/>
      <c r="X28" s="182"/>
      <c r="Y28" s="182"/>
      <c r="Z28" s="183"/>
    </row>
    <row r="29" spans="7:26" ht="22.2" thickBot="1" x14ac:dyDescent="0.25">
      <c r="G29" s="6"/>
      <c r="H29" s="7"/>
      <c r="I29" s="7"/>
      <c r="J29" s="7"/>
      <c r="K29" s="7"/>
      <c r="L29" s="7"/>
      <c r="M29" s="7"/>
      <c r="N29" s="7"/>
      <c r="O29" s="7"/>
      <c r="P29" s="7"/>
      <c r="Q29" s="7"/>
      <c r="R29" s="7"/>
      <c r="S29" s="7"/>
      <c r="T29" s="7"/>
      <c r="U29" s="7"/>
      <c r="V29" s="1"/>
      <c r="W29" s="1"/>
    </row>
    <row r="30" spans="7:26" ht="21.6" x14ac:dyDescent="0.6">
      <c r="J30" s="180" t="s">
        <v>51</v>
      </c>
      <c r="K30" s="181"/>
      <c r="L30" s="100" t="s">
        <v>45</v>
      </c>
      <c r="M30" s="99"/>
      <c r="N30" s="98" t="s">
        <v>46</v>
      </c>
      <c r="O30" s="99"/>
      <c r="P30" s="98" t="s">
        <v>47</v>
      </c>
      <c r="Q30" s="99"/>
      <c r="R30" s="98" t="s">
        <v>48</v>
      </c>
      <c r="S30" s="99"/>
      <c r="T30" s="98" t="s">
        <v>49</v>
      </c>
      <c r="U30" s="99"/>
      <c r="V30" s="98" t="s">
        <v>50</v>
      </c>
      <c r="W30" s="215"/>
    </row>
    <row r="31" spans="7:26" ht="21.6" customHeight="1" x14ac:dyDescent="0.2">
      <c r="J31" s="355"/>
      <c r="K31" s="356"/>
      <c r="L31" s="107"/>
      <c r="M31" s="108"/>
      <c r="N31" s="101"/>
      <c r="O31" s="102"/>
      <c r="P31" s="101"/>
      <c r="Q31" s="102"/>
      <c r="R31" s="101"/>
      <c r="S31" s="102"/>
      <c r="T31" s="101"/>
      <c r="U31" s="102"/>
      <c r="V31" s="101"/>
      <c r="W31" s="216"/>
    </row>
    <row r="32" spans="7:26" ht="21.6" customHeight="1" x14ac:dyDescent="0.2">
      <c r="J32" s="355"/>
      <c r="K32" s="356"/>
      <c r="L32" s="109"/>
      <c r="M32" s="110"/>
      <c r="N32" s="103"/>
      <c r="O32" s="104"/>
      <c r="P32" s="103"/>
      <c r="Q32" s="104"/>
      <c r="R32" s="103"/>
      <c r="S32" s="104"/>
      <c r="T32" s="103"/>
      <c r="U32" s="104"/>
      <c r="V32" s="103"/>
      <c r="W32" s="217"/>
    </row>
    <row r="33" spans="7:31" ht="13.2" customHeight="1" x14ac:dyDescent="0.2">
      <c r="J33" s="355"/>
      <c r="K33" s="356"/>
      <c r="L33" s="111"/>
      <c r="M33" s="112"/>
      <c r="N33" s="105"/>
      <c r="O33" s="106"/>
      <c r="P33" s="105"/>
      <c r="Q33" s="106"/>
      <c r="R33" s="105"/>
      <c r="S33" s="106"/>
      <c r="T33" s="105"/>
      <c r="U33" s="106"/>
      <c r="V33" s="105"/>
      <c r="W33" s="218"/>
    </row>
    <row r="34" spans="7:31" ht="31.2" customHeight="1" thickBot="1" x14ac:dyDescent="0.25">
      <c r="J34" s="178"/>
      <c r="K34" s="179"/>
      <c r="L34" s="115"/>
      <c r="M34" s="116"/>
      <c r="N34" s="113"/>
      <c r="O34" s="114"/>
      <c r="P34" s="113"/>
      <c r="Q34" s="114"/>
      <c r="R34" s="113"/>
      <c r="S34" s="114"/>
      <c r="T34" s="113"/>
      <c r="U34" s="114"/>
      <c r="V34" s="113"/>
      <c r="W34" s="219"/>
    </row>
    <row r="35" spans="7:31" ht="24.6" customHeight="1" thickBot="1" x14ac:dyDescent="0.25">
      <c r="I35" s="16"/>
      <c r="J35" s="16"/>
      <c r="K35" s="17"/>
      <c r="L35" s="17"/>
      <c r="M35" s="18"/>
      <c r="N35" s="18"/>
      <c r="O35" s="18"/>
      <c r="P35" s="18"/>
      <c r="Q35" s="18"/>
      <c r="R35" s="18"/>
      <c r="S35" s="18"/>
      <c r="T35" s="18"/>
      <c r="U35" s="18"/>
      <c r="V35" s="18"/>
      <c r="W35" s="1"/>
    </row>
    <row r="36" spans="7:31" ht="24.6" customHeight="1" thickBot="1" x14ac:dyDescent="0.25">
      <c r="G36" s="75" t="s">
        <v>74</v>
      </c>
      <c r="H36" s="76"/>
      <c r="I36" s="76"/>
      <c r="J36" s="76"/>
      <c r="K36" s="76"/>
      <c r="L36" s="76"/>
      <c r="M36" s="76"/>
      <c r="N36" s="76"/>
      <c r="O36" s="76"/>
      <c r="P36" s="76"/>
      <c r="Q36" s="76"/>
      <c r="R36" s="76"/>
      <c r="S36" s="76"/>
      <c r="T36" s="76"/>
      <c r="U36" s="76"/>
      <c r="V36" s="76"/>
      <c r="W36" s="76"/>
      <c r="X36" s="76"/>
      <c r="Y36" s="76"/>
      <c r="Z36" s="78"/>
    </row>
    <row r="37" spans="7:31" ht="36.6" customHeight="1" thickBot="1" x14ac:dyDescent="0.25">
      <c r="G37" s="79" t="s">
        <v>73</v>
      </c>
      <c r="H37" s="80"/>
      <c r="I37" s="232">
        <f>COUNTIF($K$41:$K$60,"バッグ・小物")</f>
        <v>0</v>
      </c>
      <c r="J37" s="232"/>
      <c r="K37" s="232"/>
      <c r="L37" s="79" t="s">
        <v>66</v>
      </c>
      <c r="M37" s="80"/>
      <c r="N37" s="357">
        <f>SUMIF($K$41:$K$60,"バッグ・小物",$R$41:$S$60)</f>
        <v>0</v>
      </c>
      <c r="O37" s="156"/>
      <c r="P37" s="156"/>
      <c r="Q37" s="156"/>
      <c r="R37" s="157"/>
      <c r="S37" s="358" t="s">
        <v>68</v>
      </c>
      <c r="T37" s="359"/>
      <c r="U37" s="210">
        <f>SUM(N37:R38)</f>
        <v>0</v>
      </c>
      <c r="V37" s="210"/>
      <c r="W37" s="210"/>
      <c r="X37" s="210"/>
      <c r="Y37" s="210"/>
      <c r="Z37" s="211"/>
    </row>
    <row r="38" spans="7:31" ht="36.6" customHeight="1" thickBot="1" x14ac:dyDescent="0.25">
      <c r="G38" s="81" t="s">
        <v>65</v>
      </c>
      <c r="H38" s="82"/>
      <c r="I38" s="362">
        <f>COUNTIF($K$41:$K$60,"時計")</f>
        <v>0</v>
      </c>
      <c r="J38" s="362"/>
      <c r="K38" s="362"/>
      <c r="L38" s="81" t="s">
        <v>67</v>
      </c>
      <c r="M38" s="82"/>
      <c r="N38" s="367">
        <f>SUMIF($K$41:$K$60,"時計",$R$41:$S$60)</f>
        <v>0</v>
      </c>
      <c r="O38" s="368"/>
      <c r="P38" s="368"/>
      <c r="Q38" s="368"/>
      <c r="R38" s="369"/>
      <c r="S38" s="360"/>
      <c r="T38" s="361"/>
      <c r="U38" s="213"/>
      <c r="V38" s="213"/>
      <c r="W38" s="213"/>
      <c r="X38" s="213"/>
      <c r="Y38" s="213"/>
      <c r="Z38" s="214"/>
    </row>
    <row r="39" spans="7:31" ht="21.6" thickBot="1" x14ac:dyDescent="0.3">
      <c r="G39" s="2"/>
      <c r="H39" s="3"/>
      <c r="I39" s="3"/>
      <c r="J39" s="4"/>
      <c r="K39" s="4"/>
      <c r="L39" s="5"/>
      <c r="M39" s="2"/>
      <c r="N39" s="2"/>
      <c r="O39" s="3"/>
      <c r="P39" s="3"/>
      <c r="Q39" s="5"/>
      <c r="R39" s="3"/>
      <c r="S39" s="3"/>
      <c r="T39" s="3"/>
      <c r="AD39" s="13"/>
    </row>
    <row r="40" spans="7:31" s="44" customFormat="1" ht="28.2" customHeight="1" thickBot="1" x14ac:dyDescent="0.25">
      <c r="G40" s="40" t="s">
        <v>10</v>
      </c>
      <c r="H40" s="370" t="s">
        <v>69</v>
      </c>
      <c r="I40" s="86"/>
      <c r="J40" s="86"/>
      <c r="K40" s="41" t="s">
        <v>70</v>
      </c>
      <c r="L40" s="41" t="s">
        <v>11</v>
      </c>
      <c r="M40" s="41" t="s">
        <v>12</v>
      </c>
      <c r="N40" s="41" t="s">
        <v>13</v>
      </c>
      <c r="O40" s="41" t="s">
        <v>14</v>
      </c>
      <c r="P40" s="41" t="s">
        <v>15</v>
      </c>
      <c r="Q40" s="41" t="s">
        <v>16</v>
      </c>
      <c r="R40" s="86" t="s">
        <v>17</v>
      </c>
      <c r="S40" s="86"/>
      <c r="T40" s="41" t="s">
        <v>43</v>
      </c>
      <c r="U40" s="41" t="s">
        <v>18</v>
      </c>
      <c r="V40" s="86" t="s">
        <v>59</v>
      </c>
      <c r="W40" s="86"/>
      <c r="X40" s="41" t="s">
        <v>30</v>
      </c>
      <c r="Y40" s="42" t="s">
        <v>60</v>
      </c>
      <c r="Z40" s="43" t="s">
        <v>71</v>
      </c>
      <c r="AD40" s="45"/>
    </row>
    <row r="41" spans="7:31" ht="40.200000000000003" customHeight="1" x14ac:dyDescent="0.25">
      <c r="G41" s="10">
        <v>1</v>
      </c>
      <c r="H41" s="371"/>
      <c r="I41" s="372"/>
      <c r="J41" s="372"/>
      <c r="K41" s="54"/>
      <c r="L41" s="54"/>
      <c r="M41" s="55"/>
      <c r="N41" s="56"/>
      <c r="O41" s="56"/>
      <c r="P41" s="57"/>
      <c r="Q41" s="57"/>
      <c r="R41" s="365">
        <f t="shared" ref="R41:R60" si="0">ROUNDDOWN(AE41,0)</f>
        <v>0</v>
      </c>
      <c r="S41" s="366"/>
      <c r="T41" s="28">
        <v>0.1</v>
      </c>
      <c r="U41" s="29"/>
      <c r="V41" s="127"/>
      <c r="W41" s="127"/>
      <c r="X41" s="54"/>
      <c r="Y41" s="49"/>
      <c r="Z41" s="58"/>
      <c r="AD41" s="14"/>
      <c r="AE41" s="15"/>
    </row>
    <row r="42" spans="7:31" ht="40.200000000000003" customHeight="1" x14ac:dyDescent="0.25">
      <c r="G42" s="11">
        <v>2</v>
      </c>
      <c r="H42" s="363"/>
      <c r="I42" s="364"/>
      <c r="J42" s="364"/>
      <c r="K42" s="19"/>
      <c r="L42" s="19"/>
      <c r="M42" s="19"/>
      <c r="N42" s="20"/>
      <c r="O42" s="20"/>
      <c r="P42" s="21"/>
      <c r="Q42" s="21"/>
      <c r="R42" s="365">
        <f t="shared" si="0"/>
        <v>0</v>
      </c>
      <c r="S42" s="366"/>
      <c r="T42" s="28">
        <v>0.1</v>
      </c>
      <c r="U42" s="22"/>
      <c r="V42" s="94"/>
      <c r="W42" s="94"/>
      <c r="X42" s="19"/>
      <c r="Y42" s="19"/>
      <c r="Z42" s="46"/>
      <c r="AD42" s="14"/>
      <c r="AE42" s="15"/>
    </row>
    <row r="43" spans="7:31" ht="40.200000000000003" customHeight="1" x14ac:dyDescent="0.25">
      <c r="G43" s="11">
        <v>3</v>
      </c>
      <c r="H43" s="363"/>
      <c r="I43" s="364"/>
      <c r="J43" s="364"/>
      <c r="K43" s="19"/>
      <c r="L43" s="19"/>
      <c r="M43" s="19"/>
      <c r="N43" s="20"/>
      <c r="O43" s="20"/>
      <c r="P43" s="21"/>
      <c r="Q43" s="21"/>
      <c r="R43" s="365">
        <f t="shared" si="0"/>
        <v>0</v>
      </c>
      <c r="S43" s="366"/>
      <c r="T43" s="28">
        <v>0.1</v>
      </c>
      <c r="U43" s="22"/>
      <c r="V43" s="94"/>
      <c r="W43" s="94"/>
      <c r="X43" s="19"/>
      <c r="Y43" s="19"/>
      <c r="Z43" s="46"/>
      <c r="AD43" s="14"/>
      <c r="AE43" s="15"/>
    </row>
    <row r="44" spans="7:31" ht="40.200000000000003" customHeight="1" x14ac:dyDescent="0.25">
      <c r="G44" s="11">
        <v>4</v>
      </c>
      <c r="H44" s="363"/>
      <c r="I44" s="364"/>
      <c r="J44" s="364"/>
      <c r="K44" s="19"/>
      <c r="L44" s="19"/>
      <c r="M44" s="19"/>
      <c r="N44" s="20"/>
      <c r="O44" s="20"/>
      <c r="P44" s="21"/>
      <c r="Q44" s="21"/>
      <c r="R44" s="365">
        <f t="shared" si="0"/>
        <v>0</v>
      </c>
      <c r="S44" s="366"/>
      <c r="T44" s="28">
        <v>0.1</v>
      </c>
      <c r="U44" s="22"/>
      <c r="V44" s="94"/>
      <c r="W44" s="94"/>
      <c r="X44" s="19"/>
      <c r="Y44" s="19"/>
      <c r="Z44" s="46"/>
      <c r="AD44" s="14"/>
      <c r="AE44" s="15"/>
    </row>
    <row r="45" spans="7:31" ht="40.200000000000003" customHeight="1" x14ac:dyDescent="0.25">
      <c r="G45" s="11">
        <v>5</v>
      </c>
      <c r="H45" s="363"/>
      <c r="I45" s="364"/>
      <c r="J45" s="364"/>
      <c r="K45" s="19"/>
      <c r="L45" s="19"/>
      <c r="M45" s="19"/>
      <c r="N45" s="20"/>
      <c r="O45" s="20"/>
      <c r="P45" s="21"/>
      <c r="Q45" s="21"/>
      <c r="R45" s="365">
        <f t="shared" si="0"/>
        <v>0</v>
      </c>
      <c r="S45" s="366"/>
      <c r="T45" s="28">
        <v>0.1</v>
      </c>
      <c r="U45" s="22"/>
      <c r="V45" s="94"/>
      <c r="W45" s="94"/>
      <c r="X45" s="19"/>
      <c r="Y45" s="19"/>
      <c r="Z45" s="46"/>
      <c r="AD45" s="14"/>
      <c r="AE45" s="15"/>
    </row>
    <row r="46" spans="7:31" ht="40.200000000000003" customHeight="1" x14ac:dyDescent="0.25">
      <c r="G46" s="11">
        <v>6</v>
      </c>
      <c r="H46" s="363"/>
      <c r="I46" s="364"/>
      <c r="J46" s="364"/>
      <c r="K46" s="19"/>
      <c r="L46" s="19"/>
      <c r="M46" s="19"/>
      <c r="N46" s="20"/>
      <c r="O46" s="20"/>
      <c r="P46" s="21"/>
      <c r="Q46" s="21"/>
      <c r="R46" s="365">
        <f t="shared" si="0"/>
        <v>0</v>
      </c>
      <c r="S46" s="366"/>
      <c r="T46" s="28">
        <v>0.1</v>
      </c>
      <c r="U46" s="22"/>
      <c r="V46" s="94"/>
      <c r="W46" s="94"/>
      <c r="X46" s="19"/>
      <c r="Y46" s="19"/>
      <c r="Z46" s="46"/>
      <c r="AD46" s="14"/>
      <c r="AE46" s="15"/>
    </row>
    <row r="47" spans="7:31" ht="40.200000000000003" customHeight="1" x14ac:dyDescent="0.25">
      <c r="G47" s="11">
        <v>7</v>
      </c>
      <c r="H47" s="363"/>
      <c r="I47" s="364"/>
      <c r="J47" s="364"/>
      <c r="K47" s="19"/>
      <c r="L47" s="19"/>
      <c r="M47" s="19"/>
      <c r="N47" s="20"/>
      <c r="O47" s="20"/>
      <c r="P47" s="21"/>
      <c r="Q47" s="21"/>
      <c r="R47" s="365">
        <f t="shared" si="0"/>
        <v>0</v>
      </c>
      <c r="S47" s="366"/>
      <c r="T47" s="28">
        <v>0.1</v>
      </c>
      <c r="U47" s="22"/>
      <c r="V47" s="94"/>
      <c r="W47" s="94"/>
      <c r="X47" s="19"/>
      <c r="Y47" s="19"/>
      <c r="Z47" s="46"/>
      <c r="AD47" s="14"/>
      <c r="AE47" s="15"/>
    </row>
    <row r="48" spans="7:31" ht="40.200000000000003" customHeight="1" x14ac:dyDescent="0.25">
      <c r="G48" s="11">
        <v>8</v>
      </c>
      <c r="H48" s="363"/>
      <c r="I48" s="364"/>
      <c r="J48" s="364"/>
      <c r="K48" s="19"/>
      <c r="L48" s="19"/>
      <c r="M48" s="19"/>
      <c r="N48" s="20"/>
      <c r="O48" s="20"/>
      <c r="P48" s="21"/>
      <c r="Q48" s="21"/>
      <c r="R48" s="365">
        <f t="shared" si="0"/>
        <v>0</v>
      </c>
      <c r="S48" s="366"/>
      <c r="T48" s="28">
        <v>0.1</v>
      </c>
      <c r="U48" s="22"/>
      <c r="V48" s="94"/>
      <c r="W48" s="94"/>
      <c r="X48" s="19"/>
      <c r="Y48" s="19"/>
      <c r="Z48" s="46"/>
      <c r="AD48" s="14"/>
      <c r="AE48" s="15"/>
    </row>
    <row r="49" spans="7:31" ht="40.200000000000003" customHeight="1" x14ac:dyDescent="0.25">
      <c r="G49" s="11">
        <v>9</v>
      </c>
      <c r="H49" s="363"/>
      <c r="I49" s="364"/>
      <c r="J49" s="364"/>
      <c r="K49" s="19"/>
      <c r="L49" s="19"/>
      <c r="M49" s="19"/>
      <c r="N49" s="20"/>
      <c r="O49" s="20"/>
      <c r="P49" s="21"/>
      <c r="Q49" s="21"/>
      <c r="R49" s="365">
        <f t="shared" si="0"/>
        <v>0</v>
      </c>
      <c r="S49" s="366"/>
      <c r="T49" s="28">
        <v>0.1</v>
      </c>
      <c r="U49" s="22"/>
      <c r="V49" s="94"/>
      <c r="W49" s="94"/>
      <c r="X49" s="19"/>
      <c r="Y49" s="19"/>
      <c r="Z49" s="46"/>
      <c r="AD49" s="14"/>
      <c r="AE49" s="15"/>
    </row>
    <row r="50" spans="7:31" ht="40.200000000000003" customHeight="1" x14ac:dyDescent="0.25">
      <c r="G50" s="11">
        <v>10</v>
      </c>
      <c r="H50" s="363"/>
      <c r="I50" s="364"/>
      <c r="J50" s="364"/>
      <c r="K50" s="19"/>
      <c r="L50" s="19"/>
      <c r="M50" s="19"/>
      <c r="N50" s="20"/>
      <c r="O50" s="20"/>
      <c r="P50" s="21"/>
      <c r="Q50" s="21"/>
      <c r="R50" s="365">
        <f t="shared" si="0"/>
        <v>0</v>
      </c>
      <c r="S50" s="366"/>
      <c r="T50" s="28">
        <v>0.1</v>
      </c>
      <c r="U50" s="22"/>
      <c r="V50" s="94"/>
      <c r="W50" s="94"/>
      <c r="X50" s="19"/>
      <c r="Y50" s="19"/>
      <c r="Z50" s="46"/>
      <c r="AD50" s="14"/>
      <c r="AE50" s="15"/>
    </row>
    <row r="51" spans="7:31" ht="40.200000000000003" customHeight="1" x14ac:dyDescent="0.25">
      <c r="G51" s="11">
        <v>11</v>
      </c>
      <c r="H51" s="363"/>
      <c r="I51" s="364"/>
      <c r="J51" s="364"/>
      <c r="K51" s="19"/>
      <c r="L51" s="19"/>
      <c r="M51" s="19"/>
      <c r="N51" s="20"/>
      <c r="O51" s="20"/>
      <c r="P51" s="21"/>
      <c r="Q51" s="21"/>
      <c r="R51" s="365">
        <f t="shared" si="0"/>
        <v>0</v>
      </c>
      <c r="S51" s="366"/>
      <c r="T51" s="28">
        <v>0.1</v>
      </c>
      <c r="U51" s="22"/>
      <c r="V51" s="94"/>
      <c r="W51" s="94"/>
      <c r="X51" s="19"/>
      <c r="Y51" s="19"/>
      <c r="Z51" s="46"/>
      <c r="AD51" s="14"/>
      <c r="AE51" s="15"/>
    </row>
    <row r="52" spans="7:31" ht="40.200000000000003" customHeight="1" x14ac:dyDescent="0.25">
      <c r="G52" s="11">
        <v>12</v>
      </c>
      <c r="H52" s="363"/>
      <c r="I52" s="364"/>
      <c r="J52" s="373"/>
      <c r="K52" s="19"/>
      <c r="L52" s="19"/>
      <c r="M52" s="19"/>
      <c r="N52" s="20"/>
      <c r="O52" s="20"/>
      <c r="P52" s="21"/>
      <c r="Q52" s="21"/>
      <c r="R52" s="365">
        <f t="shared" si="0"/>
        <v>0</v>
      </c>
      <c r="S52" s="366"/>
      <c r="T52" s="28">
        <v>0.1</v>
      </c>
      <c r="U52" s="22"/>
      <c r="V52" s="94"/>
      <c r="W52" s="94"/>
      <c r="X52" s="19"/>
      <c r="Y52" s="19"/>
      <c r="Z52" s="46"/>
      <c r="AD52" s="14"/>
      <c r="AE52" s="15"/>
    </row>
    <row r="53" spans="7:31" ht="40.200000000000003" customHeight="1" x14ac:dyDescent="0.25">
      <c r="G53" s="11">
        <v>13</v>
      </c>
      <c r="H53" s="363"/>
      <c r="I53" s="364"/>
      <c r="J53" s="364"/>
      <c r="K53" s="19"/>
      <c r="L53" s="19"/>
      <c r="M53" s="19"/>
      <c r="N53" s="20"/>
      <c r="O53" s="20"/>
      <c r="P53" s="21"/>
      <c r="Q53" s="21"/>
      <c r="R53" s="365">
        <f t="shared" si="0"/>
        <v>0</v>
      </c>
      <c r="S53" s="366"/>
      <c r="T53" s="28">
        <v>0.1</v>
      </c>
      <c r="U53" s="22"/>
      <c r="V53" s="94"/>
      <c r="W53" s="94"/>
      <c r="X53" s="19"/>
      <c r="Y53" s="19"/>
      <c r="Z53" s="46"/>
      <c r="AD53" s="14"/>
      <c r="AE53" s="15"/>
    </row>
    <row r="54" spans="7:31" ht="40.200000000000003" customHeight="1" x14ac:dyDescent="0.25">
      <c r="G54" s="11">
        <v>14</v>
      </c>
      <c r="H54" s="363"/>
      <c r="I54" s="364"/>
      <c r="J54" s="364"/>
      <c r="K54" s="19"/>
      <c r="L54" s="19"/>
      <c r="M54" s="19"/>
      <c r="N54" s="20"/>
      <c r="O54" s="20"/>
      <c r="P54" s="21"/>
      <c r="Q54" s="21"/>
      <c r="R54" s="365">
        <f t="shared" si="0"/>
        <v>0</v>
      </c>
      <c r="S54" s="366"/>
      <c r="T54" s="28">
        <v>0.1</v>
      </c>
      <c r="U54" s="22"/>
      <c r="V54" s="94"/>
      <c r="W54" s="94"/>
      <c r="X54" s="19"/>
      <c r="Y54" s="19"/>
      <c r="Z54" s="46"/>
      <c r="AD54" s="14"/>
      <c r="AE54" s="15"/>
    </row>
    <row r="55" spans="7:31" ht="40.200000000000003" customHeight="1" x14ac:dyDescent="0.25">
      <c r="G55" s="11">
        <v>15</v>
      </c>
      <c r="H55" s="363"/>
      <c r="I55" s="364"/>
      <c r="J55" s="373"/>
      <c r="K55" s="19"/>
      <c r="L55" s="19"/>
      <c r="M55" s="19"/>
      <c r="N55" s="20"/>
      <c r="O55" s="20"/>
      <c r="P55" s="21"/>
      <c r="Q55" s="21"/>
      <c r="R55" s="365">
        <f t="shared" si="0"/>
        <v>0</v>
      </c>
      <c r="S55" s="366"/>
      <c r="T55" s="28">
        <v>0.1</v>
      </c>
      <c r="U55" s="22"/>
      <c r="V55" s="94"/>
      <c r="W55" s="94"/>
      <c r="X55" s="19"/>
      <c r="Y55" s="19"/>
      <c r="Z55" s="46"/>
      <c r="AD55" s="14"/>
      <c r="AE55" s="15"/>
    </row>
    <row r="56" spans="7:31" ht="40.200000000000003" customHeight="1" x14ac:dyDescent="0.25">
      <c r="G56" s="11">
        <v>16</v>
      </c>
      <c r="H56" s="363"/>
      <c r="I56" s="364"/>
      <c r="J56" s="364"/>
      <c r="K56" s="19"/>
      <c r="L56" s="19"/>
      <c r="M56" s="19"/>
      <c r="N56" s="20"/>
      <c r="O56" s="20"/>
      <c r="P56" s="21"/>
      <c r="Q56" s="21"/>
      <c r="R56" s="365">
        <f t="shared" si="0"/>
        <v>0</v>
      </c>
      <c r="S56" s="366"/>
      <c r="T56" s="28">
        <v>0.1</v>
      </c>
      <c r="U56" s="22"/>
      <c r="V56" s="94"/>
      <c r="W56" s="94"/>
      <c r="X56" s="19"/>
      <c r="Y56" s="19"/>
      <c r="Z56" s="46"/>
      <c r="AD56" s="14"/>
      <c r="AE56" s="15"/>
    </row>
    <row r="57" spans="7:31" ht="40.200000000000003" customHeight="1" x14ac:dyDescent="0.25">
      <c r="G57" s="11">
        <v>17</v>
      </c>
      <c r="H57" s="363"/>
      <c r="I57" s="364"/>
      <c r="J57" s="364"/>
      <c r="K57" s="19"/>
      <c r="L57" s="19"/>
      <c r="M57" s="19"/>
      <c r="N57" s="20"/>
      <c r="O57" s="20"/>
      <c r="P57" s="21"/>
      <c r="Q57" s="21"/>
      <c r="R57" s="365">
        <f t="shared" si="0"/>
        <v>0</v>
      </c>
      <c r="S57" s="366"/>
      <c r="T57" s="28">
        <v>0.1</v>
      </c>
      <c r="U57" s="22"/>
      <c r="V57" s="94"/>
      <c r="W57" s="94"/>
      <c r="X57" s="19"/>
      <c r="Y57" s="19"/>
      <c r="Z57" s="46"/>
      <c r="AD57" s="14"/>
      <c r="AE57" s="15"/>
    </row>
    <row r="58" spans="7:31" ht="40.200000000000003" customHeight="1" x14ac:dyDescent="0.25">
      <c r="G58" s="11">
        <v>18</v>
      </c>
      <c r="H58" s="363"/>
      <c r="I58" s="364"/>
      <c r="J58" s="373"/>
      <c r="K58" s="19"/>
      <c r="L58" s="19"/>
      <c r="M58" s="19"/>
      <c r="N58" s="20"/>
      <c r="O58" s="20"/>
      <c r="P58" s="21"/>
      <c r="Q58" s="21"/>
      <c r="R58" s="365">
        <f t="shared" si="0"/>
        <v>0</v>
      </c>
      <c r="S58" s="366"/>
      <c r="T58" s="28">
        <v>0.1</v>
      </c>
      <c r="U58" s="22"/>
      <c r="V58" s="94"/>
      <c r="W58" s="94"/>
      <c r="X58" s="19"/>
      <c r="Y58" s="19"/>
      <c r="Z58" s="46"/>
      <c r="AD58" s="14"/>
      <c r="AE58" s="15"/>
    </row>
    <row r="59" spans="7:31" ht="40.200000000000003" customHeight="1" x14ac:dyDescent="0.25">
      <c r="G59" s="11">
        <v>19</v>
      </c>
      <c r="H59" s="363"/>
      <c r="I59" s="364"/>
      <c r="J59" s="364"/>
      <c r="K59" s="19"/>
      <c r="L59" s="19"/>
      <c r="M59" s="19"/>
      <c r="N59" s="20"/>
      <c r="O59" s="20"/>
      <c r="P59" s="21"/>
      <c r="Q59" s="21"/>
      <c r="R59" s="365">
        <f t="shared" si="0"/>
        <v>0</v>
      </c>
      <c r="S59" s="366"/>
      <c r="T59" s="28">
        <v>0.1</v>
      </c>
      <c r="U59" s="22"/>
      <c r="V59" s="94"/>
      <c r="W59" s="94"/>
      <c r="X59" s="19"/>
      <c r="Y59" s="19"/>
      <c r="Z59" s="46"/>
      <c r="AD59" s="14"/>
      <c r="AE59" s="15"/>
    </row>
    <row r="60" spans="7:31" ht="40.200000000000003" customHeight="1" thickBot="1" x14ac:dyDescent="0.3">
      <c r="G60" s="12">
        <v>20</v>
      </c>
      <c r="H60" s="374"/>
      <c r="I60" s="375"/>
      <c r="J60" s="376"/>
      <c r="K60" s="30"/>
      <c r="L60" s="30"/>
      <c r="M60" s="30"/>
      <c r="N60" s="31"/>
      <c r="O60" s="31"/>
      <c r="P60" s="32"/>
      <c r="Q60" s="32"/>
      <c r="R60" s="377">
        <f t="shared" si="0"/>
        <v>0</v>
      </c>
      <c r="S60" s="378"/>
      <c r="T60" s="50">
        <v>0.1</v>
      </c>
      <c r="U60" s="33"/>
      <c r="V60" s="97"/>
      <c r="W60" s="97"/>
      <c r="X60" s="30"/>
      <c r="Y60" s="30"/>
      <c r="Z60" s="47"/>
      <c r="AD60" s="14"/>
      <c r="AE60" s="15"/>
    </row>
    <row r="62" spans="7:31" ht="13.8" thickBot="1" x14ac:dyDescent="0.25"/>
    <row r="63" spans="7:31" ht="32.4" thickBot="1" x14ac:dyDescent="0.25">
      <c r="G63" s="83" t="s">
        <v>76</v>
      </c>
      <c r="H63" s="84"/>
      <c r="I63" s="84"/>
      <c r="J63" s="84"/>
      <c r="K63" s="84"/>
      <c r="L63" s="84"/>
      <c r="M63" s="84"/>
      <c r="N63" s="84"/>
      <c r="O63" s="84"/>
      <c r="P63" s="84"/>
      <c r="Q63" s="84"/>
      <c r="R63" s="84"/>
      <c r="S63" s="84"/>
      <c r="T63" s="84"/>
      <c r="U63" s="84"/>
      <c r="V63" s="84"/>
      <c r="W63" s="84"/>
      <c r="X63" s="84"/>
      <c r="Y63" s="84"/>
      <c r="Z63" s="85"/>
    </row>
    <row r="64" spans="7:31" ht="19.2" customHeight="1" x14ac:dyDescent="0.2">
      <c r="G64" s="241" t="s">
        <v>21</v>
      </c>
      <c r="H64" s="242"/>
      <c r="I64" s="379" t="s">
        <v>26</v>
      </c>
      <c r="J64" s="381" t="s">
        <v>39</v>
      </c>
      <c r="K64" s="263"/>
      <c r="L64" s="264"/>
      <c r="M64" s="241" t="s">
        <v>38</v>
      </c>
      <c r="N64" s="242"/>
      <c r="O64" s="383" t="s">
        <v>40</v>
      </c>
      <c r="P64" s="385" t="s">
        <v>58</v>
      </c>
      <c r="Q64" s="239"/>
      <c r="R64" s="239"/>
      <c r="S64" s="240"/>
      <c r="T64" s="241" t="s">
        <v>28</v>
      </c>
      <c r="U64" s="242"/>
      <c r="V64" s="247" t="s">
        <v>58</v>
      </c>
      <c r="W64" s="248"/>
      <c r="X64" s="248"/>
      <c r="Y64" s="248"/>
      <c r="Z64" s="249"/>
    </row>
    <row r="65" spans="7:26" ht="19.2" customHeight="1" x14ac:dyDescent="0.2">
      <c r="G65" s="243"/>
      <c r="H65" s="244"/>
      <c r="I65" s="380"/>
      <c r="J65" s="382"/>
      <c r="K65" s="259"/>
      <c r="L65" s="260"/>
      <c r="M65" s="243"/>
      <c r="N65" s="244"/>
      <c r="O65" s="384"/>
      <c r="P65" s="386"/>
      <c r="Q65" s="235"/>
      <c r="R65" s="235"/>
      <c r="S65" s="236"/>
      <c r="T65" s="243"/>
      <c r="U65" s="244"/>
      <c r="V65" s="250"/>
      <c r="W65" s="251"/>
      <c r="X65" s="251"/>
      <c r="Y65" s="251"/>
      <c r="Z65" s="252"/>
    </row>
    <row r="66" spans="7:26" ht="19.2" customHeight="1" x14ac:dyDescent="0.2">
      <c r="G66" s="243"/>
      <c r="H66" s="244"/>
      <c r="I66" s="380" t="s">
        <v>27</v>
      </c>
      <c r="J66" s="382" t="s">
        <v>39</v>
      </c>
      <c r="K66" s="259"/>
      <c r="L66" s="260"/>
      <c r="M66" s="243"/>
      <c r="N66" s="244"/>
      <c r="O66" s="384" t="s">
        <v>41</v>
      </c>
      <c r="P66" s="386" t="s">
        <v>58</v>
      </c>
      <c r="Q66" s="235"/>
      <c r="R66" s="235"/>
      <c r="S66" s="236"/>
      <c r="T66" s="243"/>
      <c r="U66" s="244"/>
      <c r="V66" s="250"/>
      <c r="W66" s="251"/>
      <c r="X66" s="251"/>
      <c r="Y66" s="251"/>
      <c r="Z66" s="252"/>
    </row>
    <row r="67" spans="7:26" ht="19.2" customHeight="1" x14ac:dyDescent="0.2">
      <c r="G67" s="243"/>
      <c r="H67" s="244"/>
      <c r="I67" s="380"/>
      <c r="J67" s="382"/>
      <c r="K67" s="259"/>
      <c r="L67" s="260"/>
      <c r="M67" s="243"/>
      <c r="N67" s="244"/>
      <c r="O67" s="384"/>
      <c r="P67" s="386"/>
      <c r="Q67" s="235"/>
      <c r="R67" s="235"/>
      <c r="S67" s="236"/>
      <c r="T67" s="243"/>
      <c r="U67" s="244"/>
      <c r="V67" s="250"/>
      <c r="W67" s="251"/>
      <c r="X67" s="251"/>
      <c r="Y67" s="251"/>
      <c r="Z67" s="252"/>
    </row>
    <row r="68" spans="7:26" ht="19.2" customHeight="1" x14ac:dyDescent="0.2">
      <c r="G68" s="243"/>
      <c r="H68" s="244"/>
      <c r="I68" s="380" t="s">
        <v>32</v>
      </c>
      <c r="J68" s="382" t="s">
        <v>39</v>
      </c>
      <c r="K68" s="259"/>
      <c r="L68" s="260"/>
      <c r="M68" s="243"/>
      <c r="N68" s="244"/>
      <c r="O68" s="384" t="s">
        <v>42</v>
      </c>
      <c r="P68" s="386" t="s">
        <v>58</v>
      </c>
      <c r="Q68" s="235"/>
      <c r="R68" s="235"/>
      <c r="S68" s="236"/>
      <c r="T68" s="243"/>
      <c r="U68" s="244"/>
      <c r="V68" s="250"/>
      <c r="W68" s="251"/>
      <c r="X68" s="251"/>
      <c r="Y68" s="251"/>
      <c r="Z68" s="252"/>
    </row>
    <row r="69" spans="7:26" ht="19.2" customHeight="1" thickBot="1" x14ac:dyDescent="0.25">
      <c r="G69" s="245"/>
      <c r="H69" s="246"/>
      <c r="I69" s="387"/>
      <c r="J69" s="388"/>
      <c r="K69" s="261"/>
      <c r="L69" s="262"/>
      <c r="M69" s="245"/>
      <c r="N69" s="246"/>
      <c r="O69" s="389"/>
      <c r="P69" s="390"/>
      <c r="Q69" s="237"/>
      <c r="R69" s="237"/>
      <c r="S69" s="238"/>
      <c r="T69" s="245"/>
      <c r="U69" s="246"/>
      <c r="V69" s="253"/>
      <c r="W69" s="254"/>
      <c r="X69" s="254"/>
      <c r="Y69" s="254"/>
      <c r="Z69" s="255"/>
    </row>
    <row r="70" spans="7:26" ht="13.2" customHeight="1" x14ac:dyDescent="0.2">
      <c r="G70" s="256" t="s">
        <v>72</v>
      </c>
      <c r="H70" s="256"/>
      <c r="I70" s="256"/>
      <c r="J70" s="256"/>
      <c r="K70" s="256"/>
      <c r="L70" s="256"/>
      <c r="M70" s="256"/>
      <c r="N70" s="256"/>
      <c r="O70" s="256"/>
      <c r="P70" s="256"/>
      <c r="Q70" s="256"/>
      <c r="R70" s="256"/>
      <c r="S70" s="256"/>
      <c r="T70" s="256"/>
      <c r="U70" s="256"/>
      <c r="V70" s="256"/>
      <c r="W70" s="256"/>
      <c r="X70" s="256"/>
      <c r="Y70" s="256"/>
      <c r="Z70" s="256"/>
    </row>
    <row r="71" spans="7:26" ht="13.2" customHeight="1" x14ac:dyDescent="0.2">
      <c r="G71" s="256"/>
      <c r="H71" s="256"/>
      <c r="I71" s="256"/>
      <c r="J71" s="256"/>
      <c r="K71" s="256"/>
      <c r="L71" s="256"/>
      <c r="M71" s="256"/>
      <c r="N71" s="256"/>
      <c r="O71" s="256"/>
      <c r="P71" s="256"/>
      <c r="Q71" s="256"/>
      <c r="R71" s="256"/>
      <c r="S71" s="256"/>
      <c r="T71" s="256"/>
      <c r="U71" s="256"/>
      <c r="V71" s="256"/>
      <c r="W71" s="256"/>
      <c r="X71" s="256"/>
      <c r="Y71" s="256"/>
      <c r="Z71" s="256"/>
    </row>
    <row r="72" spans="7:26" ht="13.95" customHeight="1" x14ac:dyDescent="0.2">
      <c r="G72" s="256"/>
      <c r="H72" s="256"/>
      <c r="I72" s="256"/>
      <c r="J72" s="256"/>
      <c r="K72" s="256"/>
      <c r="L72" s="256"/>
      <c r="M72" s="256"/>
      <c r="N72" s="256"/>
      <c r="O72" s="256"/>
      <c r="P72" s="256"/>
      <c r="Q72" s="256"/>
      <c r="R72" s="256"/>
      <c r="S72" s="256"/>
      <c r="T72" s="256"/>
      <c r="U72" s="256"/>
      <c r="V72" s="256"/>
      <c r="W72" s="256"/>
      <c r="X72" s="256"/>
      <c r="Y72" s="256"/>
      <c r="Z72" s="256"/>
    </row>
    <row r="73" spans="7:26" ht="13.2" customHeight="1" x14ac:dyDescent="0.2">
      <c r="G73" s="256"/>
      <c r="H73" s="256"/>
      <c r="I73" s="256"/>
      <c r="J73" s="256"/>
      <c r="K73" s="256"/>
      <c r="L73" s="256"/>
      <c r="M73" s="256"/>
      <c r="N73" s="256"/>
      <c r="O73" s="256"/>
      <c r="P73" s="256"/>
      <c r="Q73" s="256"/>
      <c r="R73" s="256"/>
      <c r="S73" s="256"/>
      <c r="T73" s="256"/>
      <c r="U73" s="256"/>
      <c r="V73" s="256"/>
      <c r="W73" s="256"/>
      <c r="X73" s="256"/>
      <c r="Y73" s="256"/>
      <c r="Z73" s="256"/>
    </row>
    <row r="74" spans="7:26" ht="13.2" customHeight="1" x14ac:dyDescent="0.2">
      <c r="G74" s="256"/>
      <c r="H74" s="256"/>
      <c r="I74" s="256"/>
      <c r="J74" s="256"/>
      <c r="K74" s="256"/>
      <c r="L74" s="256"/>
      <c r="M74" s="256"/>
      <c r="N74" s="256"/>
      <c r="O74" s="256"/>
      <c r="P74" s="256"/>
      <c r="Q74" s="256"/>
      <c r="R74" s="256"/>
      <c r="S74" s="256"/>
      <c r="T74" s="256"/>
      <c r="U74" s="256"/>
      <c r="V74" s="256"/>
      <c r="W74" s="256"/>
      <c r="X74" s="256"/>
      <c r="Y74" s="256"/>
      <c r="Z74" s="256"/>
    </row>
    <row r="75" spans="7:26" ht="13.2" customHeight="1" x14ac:dyDescent="0.2">
      <c r="G75" s="256"/>
      <c r="H75" s="256"/>
      <c r="I75" s="256"/>
      <c r="J75" s="256"/>
      <c r="K75" s="256"/>
      <c r="L75" s="256"/>
      <c r="M75" s="256"/>
      <c r="N75" s="256"/>
      <c r="O75" s="256"/>
      <c r="P75" s="256"/>
      <c r="Q75" s="256"/>
      <c r="R75" s="256"/>
      <c r="S75" s="256"/>
      <c r="T75" s="256"/>
      <c r="U75" s="256"/>
      <c r="V75" s="256"/>
      <c r="W75" s="256"/>
      <c r="X75" s="256"/>
      <c r="Y75" s="256"/>
      <c r="Z75" s="256"/>
    </row>
    <row r="76" spans="7:26" ht="13.2" customHeight="1" x14ac:dyDescent="0.2">
      <c r="G76" s="256"/>
      <c r="H76" s="256"/>
      <c r="I76" s="256"/>
      <c r="J76" s="256"/>
      <c r="K76" s="256"/>
      <c r="L76" s="256"/>
      <c r="M76" s="256"/>
      <c r="N76" s="256"/>
      <c r="O76" s="256"/>
      <c r="P76" s="256"/>
      <c r="Q76" s="256"/>
      <c r="R76" s="256"/>
      <c r="S76" s="256"/>
      <c r="T76" s="256"/>
      <c r="U76" s="256"/>
      <c r="V76" s="256"/>
      <c r="W76" s="256"/>
      <c r="X76" s="256"/>
      <c r="Y76" s="256"/>
      <c r="Z76" s="256"/>
    </row>
    <row r="77" spans="7:26" ht="13.2" customHeight="1" x14ac:dyDescent="0.2">
      <c r="G77" s="256"/>
      <c r="H77" s="256"/>
      <c r="I77" s="256"/>
      <c r="J77" s="256"/>
      <c r="K77" s="256"/>
      <c r="L77" s="256"/>
      <c r="M77" s="256"/>
      <c r="N77" s="256"/>
      <c r="O77" s="256"/>
      <c r="P77" s="256"/>
      <c r="Q77" s="256"/>
      <c r="R77" s="256"/>
      <c r="S77" s="256"/>
      <c r="T77" s="256"/>
      <c r="U77" s="256"/>
      <c r="V77" s="256"/>
      <c r="W77" s="256"/>
      <c r="X77" s="256"/>
      <c r="Y77" s="256"/>
      <c r="Z77" s="256"/>
    </row>
    <row r="78" spans="7:26" ht="13.2" customHeight="1" x14ac:dyDescent="0.2">
      <c r="G78" s="256"/>
      <c r="H78" s="256"/>
      <c r="I78" s="256"/>
      <c r="J78" s="256"/>
      <c r="K78" s="256"/>
      <c r="L78" s="256"/>
      <c r="M78" s="256"/>
      <c r="N78" s="256"/>
      <c r="O78" s="256"/>
      <c r="P78" s="256"/>
      <c r="Q78" s="256"/>
      <c r="R78" s="256"/>
      <c r="S78" s="256"/>
      <c r="T78" s="256"/>
      <c r="U78" s="256"/>
      <c r="V78" s="256"/>
      <c r="W78" s="256"/>
      <c r="X78" s="256"/>
      <c r="Y78" s="256"/>
      <c r="Z78" s="256"/>
    </row>
    <row r="79" spans="7:26" x14ac:dyDescent="0.2">
      <c r="G79" s="256"/>
      <c r="H79" s="256"/>
      <c r="I79" s="256"/>
      <c r="J79" s="256"/>
      <c r="K79" s="256"/>
      <c r="L79" s="256"/>
      <c r="M79" s="256"/>
      <c r="N79" s="256"/>
      <c r="O79" s="256"/>
      <c r="P79" s="256"/>
      <c r="Q79" s="256"/>
      <c r="R79" s="256"/>
      <c r="S79" s="256"/>
      <c r="T79" s="256"/>
      <c r="U79" s="256"/>
      <c r="V79" s="256"/>
      <c r="W79" s="256"/>
      <c r="X79" s="256"/>
      <c r="Y79" s="256"/>
      <c r="Z79" s="256"/>
    </row>
    <row r="80" spans="7:26" x14ac:dyDescent="0.2">
      <c r="G80" s="256"/>
      <c r="H80" s="256"/>
      <c r="I80" s="256"/>
      <c r="J80" s="256"/>
      <c r="K80" s="256"/>
      <c r="L80" s="256"/>
      <c r="M80" s="256"/>
      <c r="N80" s="256"/>
      <c r="O80" s="256"/>
      <c r="P80" s="256"/>
      <c r="Q80" s="256"/>
      <c r="R80" s="256"/>
      <c r="S80" s="256"/>
      <c r="T80" s="256"/>
      <c r="U80" s="256"/>
      <c r="V80" s="256"/>
      <c r="W80" s="256"/>
      <c r="X80" s="256"/>
      <c r="Y80" s="256"/>
      <c r="Z80" s="256"/>
    </row>
  </sheetData>
  <mergeCells count="160">
    <mergeCell ref="G70:Z80"/>
    <mergeCell ref="T64:U69"/>
    <mergeCell ref="V64:Z69"/>
    <mergeCell ref="I66:I67"/>
    <mergeCell ref="J66:L67"/>
    <mergeCell ref="O66:O67"/>
    <mergeCell ref="P66:S67"/>
    <mergeCell ref="I68:I69"/>
    <mergeCell ref="J68:L69"/>
    <mergeCell ref="O68:O69"/>
    <mergeCell ref="P68:S69"/>
    <mergeCell ref="H60:J60"/>
    <mergeCell ref="R60:S60"/>
    <mergeCell ref="V60:W60"/>
    <mergeCell ref="G63:Z63"/>
    <mergeCell ref="G64:H69"/>
    <mergeCell ref="I64:I65"/>
    <mergeCell ref="J64:L65"/>
    <mergeCell ref="M64:N69"/>
    <mergeCell ref="O64:O65"/>
    <mergeCell ref="P64:S65"/>
    <mergeCell ref="H58:J58"/>
    <mergeCell ref="R58:S58"/>
    <mergeCell ref="V58:W58"/>
    <mergeCell ref="H59:J59"/>
    <mergeCell ref="R59:S59"/>
    <mergeCell ref="V59:W59"/>
    <mergeCell ref="H56:J56"/>
    <mergeCell ref="R56:S56"/>
    <mergeCell ref="V56:W56"/>
    <mergeCell ref="H57:J57"/>
    <mergeCell ref="R57:S57"/>
    <mergeCell ref="V57:W57"/>
    <mergeCell ref="H54:J54"/>
    <mergeCell ref="R54:S54"/>
    <mergeCell ref="V54:W54"/>
    <mergeCell ref="H55:J55"/>
    <mergeCell ref="R55:S55"/>
    <mergeCell ref="V55:W55"/>
    <mergeCell ref="H52:J52"/>
    <mergeCell ref="R52:S52"/>
    <mergeCell ref="V52:W52"/>
    <mergeCell ref="H53:J53"/>
    <mergeCell ref="R53:S53"/>
    <mergeCell ref="V53:W53"/>
    <mergeCell ref="H50:J50"/>
    <mergeCell ref="R50:S50"/>
    <mergeCell ref="V50:W50"/>
    <mergeCell ref="H51:J51"/>
    <mergeCell ref="R51:S51"/>
    <mergeCell ref="V51:W51"/>
    <mergeCell ref="H48:J48"/>
    <mergeCell ref="R48:S48"/>
    <mergeCell ref="V48:W48"/>
    <mergeCell ref="H49:J49"/>
    <mergeCell ref="R49:S49"/>
    <mergeCell ref="V49:W49"/>
    <mergeCell ref="H46:J46"/>
    <mergeCell ref="R46:S46"/>
    <mergeCell ref="V46:W46"/>
    <mergeCell ref="H47:J47"/>
    <mergeCell ref="R47:S47"/>
    <mergeCell ref="V47:W47"/>
    <mergeCell ref="H44:J44"/>
    <mergeCell ref="R44:S44"/>
    <mergeCell ref="V44:W44"/>
    <mergeCell ref="H45:J45"/>
    <mergeCell ref="R45:S45"/>
    <mergeCell ref="V45:W45"/>
    <mergeCell ref="H42:J42"/>
    <mergeCell ref="R42:S42"/>
    <mergeCell ref="V42:W42"/>
    <mergeCell ref="H43:J43"/>
    <mergeCell ref="R43:S43"/>
    <mergeCell ref="V43:W43"/>
    <mergeCell ref="N38:R38"/>
    <mergeCell ref="H40:J40"/>
    <mergeCell ref="R40:S40"/>
    <mergeCell ref="V40:W40"/>
    <mergeCell ref="H41:J41"/>
    <mergeCell ref="R41:S41"/>
    <mergeCell ref="V41:W41"/>
    <mergeCell ref="G36:Z36"/>
    <mergeCell ref="G37:H37"/>
    <mergeCell ref="I37:K37"/>
    <mergeCell ref="L37:M37"/>
    <mergeCell ref="N37:R37"/>
    <mergeCell ref="S37:T38"/>
    <mergeCell ref="U37:Z38"/>
    <mergeCell ref="G38:H38"/>
    <mergeCell ref="I38:K38"/>
    <mergeCell ref="L38:M38"/>
    <mergeCell ref="G28:H28"/>
    <mergeCell ref="I28:N28"/>
    <mergeCell ref="O28:Z28"/>
    <mergeCell ref="J30:K34"/>
    <mergeCell ref="L30:M30"/>
    <mergeCell ref="N30:O30"/>
    <mergeCell ref="P30:Q30"/>
    <mergeCell ref="R30:S30"/>
    <mergeCell ref="T30:U30"/>
    <mergeCell ref="V30:W30"/>
    <mergeCell ref="L34:M34"/>
    <mergeCell ref="N34:O34"/>
    <mergeCell ref="P34:Q34"/>
    <mergeCell ref="R34:S34"/>
    <mergeCell ref="T34:U34"/>
    <mergeCell ref="V34:W34"/>
    <mergeCell ref="L31:M33"/>
    <mergeCell ref="N31:O33"/>
    <mergeCell ref="P31:Q33"/>
    <mergeCell ref="R31:S33"/>
    <mergeCell ref="T31:U33"/>
    <mergeCell ref="V31:W33"/>
    <mergeCell ref="T24:V24"/>
    <mergeCell ref="W24:Z24"/>
    <mergeCell ref="T25:V25"/>
    <mergeCell ref="W25:Z25"/>
    <mergeCell ref="G27:H27"/>
    <mergeCell ref="I27:N27"/>
    <mergeCell ref="O27:Z27"/>
    <mergeCell ref="G21:H22"/>
    <mergeCell ref="I21:Q22"/>
    <mergeCell ref="T22:V22"/>
    <mergeCell ref="W22:Z22"/>
    <mergeCell ref="G23:Q23"/>
    <mergeCell ref="T23:V23"/>
    <mergeCell ref="W23:Z23"/>
    <mergeCell ref="G19:H19"/>
    <mergeCell ref="I19:P19"/>
    <mergeCell ref="T19:V20"/>
    <mergeCell ref="W19:Z20"/>
    <mergeCell ref="G20:H20"/>
    <mergeCell ref="I20:Q20"/>
    <mergeCell ref="I15:K15"/>
    <mergeCell ref="N15:P15"/>
    <mergeCell ref="U15:V15"/>
    <mergeCell ref="W15:Z15"/>
    <mergeCell ref="G18:H18"/>
    <mergeCell ref="I18:P18"/>
    <mergeCell ref="T18:V18"/>
    <mergeCell ref="W18:Z18"/>
    <mergeCell ref="N13:P13"/>
    <mergeCell ref="U13:V13"/>
    <mergeCell ref="W13:X13"/>
    <mergeCell ref="Y13:Z13"/>
    <mergeCell ref="I14:K14"/>
    <mergeCell ref="N14:P14"/>
    <mergeCell ref="U14:V14"/>
    <mergeCell ref="W14:Z14"/>
    <mergeCell ref="A1:F1"/>
    <mergeCell ref="G7:Z10"/>
    <mergeCell ref="G12:G15"/>
    <mergeCell ref="I12:K12"/>
    <mergeCell ref="L12:L15"/>
    <mergeCell ref="N12:P12"/>
    <mergeCell ref="U12:V12"/>
    <mergeCell ref="W12:X12"/>
    <mergeCell ref="Y12:Z12"/>
    <mergeCell ref="I13:K13"/>
  </mergeCells>
  <phoneticPr fontId="1"/>
  <conditionalFormatting sqref="I12">
    <cfRule type="expression" dxfId="39" priority="8">
      <formula>$H12=TRUE</formula>
    </cfRule>
  </conditionalFormatting>
  <conditionalFormatting sqref="I13">
    <cfRule type="expression" dxfId="38" priority="7">
      <formula>$H$13=TRUE</formula>
    </cfRule>
  </conditionalFormatting>
  <conditionalFormatting sqref="I14">
    <cfRule type="expression" dxfId="37" priority="6">
      <formula>$H$14=TRUE</formula>
    </cfRule>
  </conditionalFormatting>
  <conditionalFormatting sqref="I15">
    <cfRule type="expression" dxfId="36" priority="1">
      <formula>H$15=TRUE</formula>
    </cfRule>
  </conditionalFormatting>
  <conditionalFormatting sqref="N12">
    <cfRule type="expression" dxfId="35" priority="5">
      <formula>$M$12=TRUE</formula>
    </cfRule>
  </conditionalFormatting>
  <conditionalFormatting sqref="N13">
    <cfRule type="expression" dxfId="34" priority="4">
      <formula>$M$13=TRUE</formula>
    </cfRule>
  </conditionalFormatting>
  <conditionalFormatting sqref="N14">
    <cfRule type="expression" dxfId="33" priority="3">
      <formula>$M$14=TRUE</formula>
    </cfRule>
  </conditionalFormatting>
  <conditionalFormatting sqref="N15">
    <cfRule type="expression" dxfId="32" priority="2">
      <formula>$M$15=TRUE</formula>
    </cfRule>
  </conditionalFormatting>
  <dataValidations count="3">
    <dataValidation type="list" allowBlank="1" showInputMessage="1" showErrorMessage="1" sqref="K41:K60" xr:uid="{C3C1B6B4-8128-40A6-8D95-8976EEC4EBFF}">
      <formula1>"バッグ・小物,時計"</formula1>
    </dataValidation>
    <dataValidation type="list" allowBlank="1" showInputMessage="1" showErrorMessage="1" sqref="X41:X60" xr:uid="{5AED692B-5390-4B8B-BF23-0E2D9D35B7F2}">
      <formula1>"〇"</formula1>
    </dataValidation>
    <dataValidation type="list" allowBlank="1" showInputMessage="1" showErrorMessage="1" sqref="T41:T60" xr:uid="{FDA1E28A-0E71-4175-A83D-E088B07E41F9}">
      <formula1>"10%,非課税"</formula1>
    </dataValidation>
  </dataValidations>
  <pageMargins left="0.7" right="0.7" top="0.75" bottom="0.75" header="0.3" footer="0.3"/>
  <pageSetup paperSize="9" scale="41"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213360</xdr:colOff>
                    <xdr:row>12</xdr:row>
                    <xdr:rowOff>99060</xdr:rowOff>
                  </from>
                  <to>
                    <xdr:col>8</xdr:col>
                    <xdr:colOff>22860</xdr:colOff>
                    <xdr:row>12</xdr:row>
                    <xdr:rowOff>289560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7</xdr:col>
                    <xdr:colOff>190500</xdr:colOff>
                    <xdr:row>13</xdr:row>
                    <xdr:rowOff>106680</xdr:rowOff>
                  </from>
                  <to>
                    <xdr:col>8</xdr:col>
                    <xdr:colOff>22860</xdr:colOff>
                    <xdr:row>13</xdr:row>
                    <xdr:rowOff>289560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12</xdr:col>
                    <xdr:colOff>220980</xdr:colOff>
                    <xdr:row>11</xdr:row>
                    <xdr:rowOff>30480</xdr:rowOff>
                  </from>
                  <to>
                    <xdr:col>13</xdr:col>
                    <xdr:colOff>60960</xdr:colOff>
                    <xdr:row>12</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12</xdr:col>
                    <xdr:colOff>220980</xdr:colOff>
                    <xdr:row>12</xdr:row>
                    <xdr:rowOff>83820</xdr:rowOff>
                  </from>
                  <to>
                    <xdr:col>13</xdr:col>
                    <xdr:colOff>60960</xdr:colOff>
                    <xdr:row>13</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12</xdr:col>
                    <xdr:colOff>220980</xdr:colOff>
                    <xdr:row>13</xdr:row>
                    <xdr:rowOff>68580</xdr:rowOff>
                  </from>
                  <to>
                    <xdr:col>13</xdr:col>
                    <xdr:colOff>60960</xdr:colOff>
                    <xdr:row>14</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12</xdr:col>
                    <xdr:colOff>220980</xdr:colOff>
                    <xdr:row>14</xdr:row>
                    <xdr:rowOff>99060</xdr:rowOff>
                  </from>
                  <to>
                    <xdr:col>13</xdr:col>
                    <xdr:colOff>60960</xdr:colOff>
                    <xdr:row>14</xdr:row>
                    <xdr:rowOff>365760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7</xdr:col>
                    <xdr:colOff>213360</xdr:colOff>
                    <xdr:row>11</xdr:row>
                    <xdr:rowOff>76200</xdr:rowOff>
                  </from>
                  <to>
                    <xdr:col>8</xdr:col>
                    <xdr:colOff>22860</xdr:colOff>
                    <xdr:row>12</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7</xdr:col>
                    <xdr:colOff>190500</xdr:colOff>
                    <xdr:row>14</xdr:row>
                    <xdr:rowOff>106680</xdr:rowOff>
                  </from>
                  <to>
                    <xdr:col>8</xdr:col>
                    <xdr:colOff>22860</xdr:colOff>
                    <xdr:row>14</xdr:row>
                    <xdr:rowOff>289560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EB051-E48F-4E98-817E-FBB0E6BBD7DD}">
  <sheetPr codeName="Sheet4">
    <pageSetUpPr fitToPage="1"/>
  </sheetPr>
  <dimension ref="A1:AE80"/>
  <sheetViews>
    <sheetView zoomScale="60" zoomScaleNormal="60" zoomScaleSheetLayoutView="70" workbookViewId="0">
      <selection sqref="A1:F1"/>
    </sheetView>
  </sheetViews>
  <sheetFormatPr defaultRowHeight="13.2" x14ac:dyDescent="0.2"/>
  <cols>
    <col min="7" max="7" width="8.6640625" customWidth="1"/>
    <col min="8" max="8" width="10" customWidth="1"/>
    <col min="9" max="9" width="11" customWidth="1"/>
    <col min="10" max="11" width="9.6640625" customWidth="1"/>
    <col min="13" max="14" width="9.33203125" customWidth="1"/>
    <col min="16" max="16" width="8.88671875" customWidth="1"/>
    <col min="21" max="21" width="11.77734375" customWidth="1"/>
    <col min="25" max="25" width="12.88671875" customWidth="1"/>
    <col min="26" max="26" width="23.6640625" customWidth="1"/>
    <col min="30" max="30" width="30.77734375" bestFit="1" customWidth="1"/>
    <col min="31" max="31" width="17.44140625" bestFit="1" customWidth="1"/>
  </cols>
  <sheetData>
    <row r="1" spans="1:27" ht="27.6" x14ac:dyDescent="0.2">
      <c r="A1" s="278" t="s">
        <v>79</v>
      </c>
      <c r="B1" s="278"/>
      <c r="C1" s="278"/>
      <c r="D1" s="278"/>
      <c r="E1" s="278"/>
      <c r="F1" s="278"/>
    </row>
    <row r="2" spans="1:27" ht="19.2" x14ac:dyDescent="0.25">
      <c r="A2" s="51"/>
    </row>
    <row r="3" spans="1:27" ht="21" x14ac:dyDescent="0.25">
      <c r="A3" s="52" t="s">
        <v>80</v>
      </c>
    </row>
    <row r="4" spans="1:27" ht="21" x14ac:dyDescent="0.25">
      <c r="A4" s="53" t="s">
        <v>81</v>
      </c>
    </row>
    <row r="7" spans="1:27" ht="13.2" customHeight="1" x14ac:dyDescent="0.2">
      <c r="G7" s="279" t="s">
        <v>64</v>
      </c>
      <c r="H7" s="279"/>
      <c r="I7" s="279"/>
      <c r="J7" s="279"/>
      <c r="K7" s="279"/>
      <c r="L7" s="279"/>
      <c r="M7" s="279"/>
      <c r="N7" s="279"/>
      <c r="O7" s="279"/>
      <c r="P7" s="279"/>
      <c r="Q7" s="279"/>
      <c r="R7" s="279"/>
      <c r="S7" s="279"/>
      <c r="T7" s="279"/>
      <c r="U7" s="279"/>
      <c r="V7" s="279"/>
      <c r="W7" s="279"/>
      <c r="X7" s="279"/>
      <c r="Y7" s="279"/>
      <c r="Z7" s="279"/>
    </row>
    <row r="8" spans="1:27" ht="13.2" customHeight="1" x14ac:dyDescent="0.2">
      <c r="G8" s="279"/>
      <c r="H8" s="279"/>
      <c r="I8" s="279"/>
      <c r="J8" s="279"/>
      <c r="K8" s="279"/>
      <c r="L8" s="279"/>
      <c r="M8" s="279"/>
      <c r="N8" s="279"/>
      <c r="O8" s="279"/>
      <c r="P8" s="279"/>
      <c r="Q8" s="279"/>
      <c r="R8" s="279"/>
      <c r="S8" s="279"/>
      <c r="T8" s="279"/>
      <c r="U8" s="279"/>
      <c r="V8" s="279"/>
      <c r="W8" s="279"/>
      <c r="X8" s="279"/>
      <c r="Y8" s="279"/>
      <c r="Z8" s="279"/>
    </row>
    <row r="9" spans="1:27" ht="13.2" customHeight="1" x14ac:dyDescent="0.2">
      <c r="G9" s="279"/>
      <c r="H9" s="279"/>
      <c r="I9" s="279"/>
      <c r="J9" s="279"/>
      <c r="K9" s="279"/>
      <c r="L9" s="279"/>
      <c r="M9" s="279"/>
      <c r="N9" s="279"/>
      <c r="O9" s="279"/>
      <c r="P9" s="279"/>
      <c r="Q9" s="279"/>
      <c r="R9" s="279"/>
      <c r="S9" s="279"/>
      <c r="T9" s="279"/>
      <c r="U9" s="279"/>
      <c r="V9" s="279"/>
      <c r="W9" s="279"/>
      <c r="X9" s="279"/>
      <c r="Y9" s="279"/>
      <c r="Z9" s="279"/>
    </row>
    <row r="10" spans="1:27" x14ac:dyDescent="0.2">
      <c r="G10" s="279"/>
      <c r="H10" s="279"/>
      <c r="I10" s="279"/>
      <c r="J10" s="279"/>
      <c r="K10" s="279"/>
      <c r="L10" s="279"/>
      <c r="M10" s="279"/>
      <c r="N10" s="279"/>
      <c r="O10" s="279"/>
      <c r="P10" s="279"/>
      <c r="Q10" s="279"/>
      <c r="R10" s="279"/>
      <c r="S10" s="279"/>
      <c r="T10" s="279"/>
      <c r="U10" s="279"/>
      <c r="V10" s="279"/>
      <c r="W10" s="279"/>
      <c r="X10" s="279"/>
      <c r="Y10" s="279"/>
      <c r="Z10" s="279"/>
    </row>
    <row r="11" spans="1:27" ht="13.8" thickBot="1" x14ac:dyDescent="0.25"/>
    <row r="12" spans="1:27" ht="25.95" customHeight="1" x14ac:dyDescent="0.45">
      <c r="G12" s="280" t="s">
        <v>19</v>
      </c>
      <c r="H12" s="36" t="b">
        <v>0</v>
      </c>
      <c r="I12" s="283" t="s">
        <v>56</v>
      </c>
      <c r="J12" s="284"/>
      <c r="K12" s="284"/>
      <c r="L12" s="285" t="s">
        <v>0</v>
      </c>
      <c r="M12" s="37" t="b">
        <v>0</v>
      </c>
      <c r="N12" s="288" t="s">
        <v>52</v>
      </c>
      <c r="O12" s="288"/>
      <c r="P12" s="289"/>
      <c r="U12" s="290" t="s">
        <v>1</v>
      </c>
      <c r="V12" s="290"/>
      <c r="W12" s="273" t="s">
        <v>77</v>
      </c>
      <c r="X12" s="273"/>
      <c r="Y12" s="274" t="s">
        <v>78</v>
      </c>
      <c r="Z12" s="274"/>
    </row>
    <row r="13" spans="1:27" ht="25.95" customHeight="1" x14ac:dyDescent="0.45">
      <c r="G13" s="281"/>
      <c r="H13" s="34" t="b">
        <v>0</v>
      </c>
      <c r="I13" s="275" t="s">
        <v>32</v>
      </c>
      <c r="J13" s="276"/>
      <c r="K13" s="276"/>
      <c r="L13" s="286"/>
      <c r="M13" s="35" t="b">
        <v>0</v>
      </c>
      <c r="N13" s="135" t="s">
        <v>53</v>
      </c>
      <c r="O13" s="135"/>
      <c r="P13" s="271"/>
      <c r="U13" s="272" t="s">
        <v>2</v>
      </c>
      <c r="V13" s="272"/>
      <c r="W13" s="273" t="s">
        <v>77</v>
      </c>
      <c r="X13" s="273"/>
      <c r="Y13" s="274" t="s">
        <v>78</v>
      </c>
      <c r="Z13" s="274"/>
      <c r="AA13" s="23"/>
    </row>
    <row r="14" spans="1:27" ht="28.2" customHeight="1" x14ac:dyDescent="0.45">
      <c r="G14" s="281"/>
      <c r="H14" s="34" t="b">
        <v>0</v>
      </c>
      <c r="I14" s="275" t="s">
        <v>57</v>
      </c>
      <c r="J14" s="276"/>
      <c r="K14" s="276"/>
      <c r="L14" s="286"/>
      <c r="M14" s="35" t="b">
        <v>0</v>
      </c>
      <c r="N14" s="135" t="s">
        <v>54</v>
      </c>
      <c r="O14" s="135"/>
      <c r="P14" s="271"/>
      <c r="U14" s="272" t="s">
        <v>82</v>
      </c>
      <c r="V14" s="272"/>
      <c r="W14" s="277"/>
      <c r="X14" s="277"/>
      <c r="Y14" s="277"/>
      <c r="Z14" s="277"/>
      <c r="AA14" s="24"/>
    </row>
    <row r="15" spans="1:27" ht="30.6" thickBot="1" x14ac:dyDescent="0.5">
      <c r="G15" s="282"/>
      <c r="H15" s="38" t="b">
        <v>0</v>
      </c>
      <c r="I15" s="309" t="s">
        <v>63</v>
      </c>
      <c r="J15" s="310"/>
      <c r="K15" s="310"/>
      <c r="L15" s="287"/>
      <c r="M15" s="39" t="b">
        <v>0</v>
      </c>
      <c r="N15" s="258" t="s">
        <v>55</v>
      </c>
      <c r="O15" s="258"/>
      <c r="P15" s="311"/>
      <c r="U15" s="272" t="s">
        <v>29</v>
      </c>
      <c r="V15" s="272"/>
      <c r="W15" s="312"/>
      <c r="X15" s="312"/>
      <c r="Y15" s="312"/>
      <c r="Z15" s="312"/>
      <c r="AA15" s="23"/>
    </row>
    <row r="17" spans="7:26" ht="13.8" thickBot="1" x14ac:dyDescent="0.25"/>
    <row r="18" spans="7:26" ht="30.6" thickBot="1" x14ac:dyDescent="0.25">
      <c r="G18" s="313" t="s">
        <v>20</v>
      </c>
      <c r="H18" s="314"/>
      <c r="I18" s="315"/>
      <c r="J18" s="316"/>
      <c r="K18" s="316"/>
      <c r="L18" s="316"/>
      <c r="M18" s="316"/>
      <c r="N18" s="316"/>
      <c r="O18" s="316"/>
      <c r="P18" s="316"/>
      <c r="Q18" s="8" t="s">
        <v>25</v>
      </c>
      <c r="T18" s="317" t="s">
        <v>3</v>
      </c>
      <c r="U18" s="318"/>
      <c r="V18" s="319"/>
      <c r="W18" s="320">
        <f>COUNTA($L$41:$L$60)</f>
        <v>0</v>
      </c>
      <c r="X18" s="321"/>
      <c r="Y18" s="321"/>
      <c r="Z18" s="322"/>
    </row>
    <row r="19" spans="7:26" ht="30" x14ac:dyDescent="0.2">
      <c r="G19" s="291" t="s">
        <v>4</v>
      </c>
      <c r="H19" s="292"/>
      <c r="I19" s="293"/>
      <c r="J19" s="294"/>
      <c r="K19" s="294"/>
      <c r="L19" s="294"/>
      <c r="M19" s="294"/>
      <c r="N19" s="294"/>
      <c r="O19" s="294"/>
      <c r="P19" s="294"/>
      <c r="Q19" s="9" t="s">
        <v>35</v>
      </c>
      <c r="T19" s="295" t="s">
        <v>5</v>
      </c>
      <c r="U19" s="296"/>
      <c r="V19" s="297"/>
      <c r="W19" s="301">
        <f>SUM(R41:R60)</f>
        <v>0</v>
      </c>
      <c r="X19" s="302"/>
      <c r="Y19" s="302"/>
      <c r="Z19" s="303"/>
    </row>
    <row r="20" spans="7:26" ht="30.6" thickBot="1" x14ac:dyDescent="0.25">
      <c r="G20" s="291" t="s">
        <v>6</v>
      </c>
      <c r="H20" s="307"/>
      <c r="I20" s="294"/>
      <c r="J20" s="294"/>
      <c r="K20" s="294"/>
      <c r="L20" s="294"/>
      <c r="M20" s="294"/>
      <c r="N20" s="294"/>
      <c r="O20" s="294"/>
      <c r="P20" s="294"/>
      <c r="Q20" s="308"/>
      <c r="T20" s="298"/>
      <c r="U20" s="299"/>
      <c r="V20" s="300"/>
      <c r="W20" s="304"/>
      <c r="X20" s="305"/>
      <c r="Y20" s="305"/>
      <c r="Z20" s="306"/>
    </row>
    <row r="21" spans="7:26" ht="22.95" customHeight="1" thickBot="1" x14ac:dyDescent="0.25">
      <c r="G21" s="335" t="s">
        <v>7</v>
      </c>
      <c r="H21" s="336"/>
      <c r="I21" s="339"/>
      <c r="J21" s="339"/>
      <c r="K21" s="339"/>
      <c r="L21" s="339"/>
      <c r="M21" s="339"/>
      <c r="N21" s="339"/>
      <c r="O21" s="339"/>
      <c r="P21" s="339"/>
      <c r="Q21" s="340"/>
    </row>
    <row r="22" spans="7:26" ht="22.95" customHeight="1" thickBot="1" x14ac:dyDescent="0.25">
      <c r="G22" s="337"/>
      <c r="H22" s="338"/>
      <c r="I22" s="341"/>
      <c r="J22" s="341"/>
      <c r="K22" s="341"/>
      <c r="L22" s="341"/>
      <c r="M22" s="341"/>
      <c r="N22" s="341"/>
      <c r="O22" s="341"/>
      <c r="P22" s="341"/>
      <c r="Q22" s="342"/>
      <c r="T22" s="343" t="s">
        <v>37</v>
      </c>
      <c r="U22" s="344"/>
      <c r="V22" s="345"/>
      <c r="W22" s="346">
        <f>W19-W23</f>
        <v>0</v>
      </c>
      <c r="X22" s="347"/>
      <c r="Y22" s="347"/>
      <c r="Z22" s="348"/>
    </row>
    <row r="23" spans="7:26" ht="23.4" customHeight="1" x14ac:dyDescent="0.2">
      <c r="G23" s="173" t="s">
        <v>44</v>
      </c>
      <c r="H23" s="173"/>
      <c r="I23" s="173"/>
      <c r="J23" s="173"/>
      <c r="K23" s="173"/>
      <c r="L23" s="173"/>
      <c r="M23" s="173"/>
      <c r="N23" s="173"/>
      <c r="O23" s="173"/>
      <c r="P23" s="173"/>
      <c r="Q23" s="173"/>
      <c r="T23" s="349" t="s">
        <v>34</v>
      </c>
      <c r="U23" s="350"/>
      <c r="V23" s="351"/>
      <c r="W23" s="352">
        <f>ROUNDDOWN(SUMIF(T41:T60,10%,R41:R60)*10%,0)</f>
        <v>0</v>
      </c>
      <c r="X23" s="353"/>
      <c r="Y23" s="353"/>
      <c r="Z23" s="354"/>
    </row>
    <row r="24" spans="7:26" ht="25.95" customHeight="1" thickBot="1" x14ac:dyDescent="0.25">
      <c r="T24" s="323" t="s">
        <v>8</v>
      </c>
      <c r="U24" s="324"/>
      <c r="V24" s="325"/>
      <c r="W24" s="326">
        <v>0</v>
      </c>
      <c r="X24" s="327"/>
      <c r="Y24" s="327"/>
      <c r="Z24" s="328"/>
    </row>
    <row r="25" spans="7:26" ht="25.95" customHeight="1" thickBot="1" x14ac:dyDescent="0.25">
      <c r="T25" s="329" t="s">
        <v>9</v>
      </c>
      <c r="U25" s="330"/>
      <c r="V25" s="331"/>
      <c r="W25" s="332">
        <f>SUM(W22:W23)</f>
        <v>0</v>
      </c>
      <c r="X25" s="333"/>
      <c r="Y25" s="333"/>
      <c r="Z25" s="334"/>
    </row>
    <row r="26" spans="7:26" ht="13.8" thickBot="1" x14ac:dyDescent="0.25"/>
    <row r="27" spans="7:26" ht="21.6" x14ac:dyDescent="0.2">
      <c r="G27" s="180" t="s">
        <v>22</v>
      </c>
      <c r="H27" s="181"/>
      <c r="I27" s="95" t="s">
        <v>31</v>
      </c>
      <c r="J27" s="96"/>
      <c r="K27" s="96"/>
      <c r="L27" s="96"/>
      <c r="M27" s="96"/>
      <c r="N27" s="96"/>
      <c r="O27" s="96" t="s">
        <v>33</v>
      </c>
      <c r="P27" s="96"/>
      <c r="Q27" s="96"/>
      <c r="R27" s="96"/>
      <c r="S27" s="96"/>
      <c r="T27" s="96"/>
      <c r="U27" s="96"/>
      <c r="V27" s="96"/>
      <c r="W27" s="96"/>
      <c r="X27" s="96"/>
      <c r="Y27" s="96"/>
      <c r="Z27" s="184"/>
    </row>
    <row r="28" spans="7:26" ht="22.2" thickBot="1" x14ac:dyDescent="0.25">
      <c r="G28" s="178" t="s">
        <v>23</v>
      </c>
      <c r="H28" s="179"/>
      <c r="I28" s="185" t="s">
        <v>24</v>
      </c>
      <c r="J28" s="182"/>
      <c r="K28" s="182"/>
      <c r="L28" s="182"/>
      <c r="M28" s="182"/>
      <c r="N28" s="182"/>
      <c r="O28" s="182" t="s">
        <v>36</v>
      </c>
      <c r="P28" s="182"/>
      <c r="Q28" s="182"/>
      <c r="R28" s="182"/>
      <c r="S28" s="182"/>
      <c r="T28" s="182"/>
      <c r="U28" s="182"/>
      <c r="V28" s="182"/>
      <c r="W28" s="182"/>
      <c r="X28" s="182"/>
      <c r="Y28" s="182"/>
      <c r="Z28" s="183"/>
    </row>
    <row r="29" spans="7:26" ht="22.2" thickBot="1" x14ac:dyDescent="0.25">
      <c r="G29" s="6"/>
      <c r="H29" s="7"/>
      <c r="I29" s="7"/>
      <c r="J29" s="7"/>
      <c r="K29" s="7"/>
      <c r="L29" s="7"/>
      <c r="M29" s="7"/>
      <c r="N29" s="7"/>
      <c r="O29" s="7"/>
      <c r="P29" s="7"/>
      <c r="Q29" s="7"/>
      <c r="R29" s="7"/>
      <c r="S29" s="7"/>
      <c r="T29" s="7"/>
      <c r="U29" s="7"/>
      <c r="V29" s="1"/>
      <c r="W29" s="1"/>
    </row>
    <row r="30" spans="7:26" ht="21.6" x14ac:dyDescent="0.6">
      <c r="J30" s="180" t="s">
        <v>51</v>
      </c>
      <c r="K30" s="181"/>
      <c r="L30" s="100" t="s">
        <v>45</v>
      </c>
      <c r="M30" s="99"/>
      <c r="N30" s="98" t="s">
        <v>46</v>
      </c>
      <c r="O30" s="99"/>
      <c r="P30" s="98" t="s">
        <v>47</v>
      </c>
      <c r="Q30" s="99"/>
      <c r="R30" s="98" t="s">
        <v>48</v>
      </c>
      <c r="S30" s="99"/>
      <c r="T30" s="98" t="s">
        <v>49</v>
      </c>
      <c r="U30" s="99"/>
      <c r="V30" s="98" t="s">
        <v>50</v>
      </c>
      <c r="W30" s="215"/>
    </row>
    <row r="31" spans="7:26" ht="21.6" customHeight="1" x14ac:dyDescent="0.2">
      <c r="J31" s="355"/>
      <c r="K31" s="356"/>
      <c r="L31" s="107"/>
      <c r="M31" s="108"/>
      <c r="N31" s="101"/>
      <c r="O31" s="102"/>
      <c r="P31" s="101"/>
      <c r="Q31" s="102"/>
      <c r="R31" s="101"/>
      <c r="S31" s="102"/>
      <c r="T31" s="101"/>
      <c r="U31" s="102"/>
      <c r="V31" s="101"/>
      <c r="W31" s="216"/>
    </row>
    <row r="32" spans="7:26" ht="21.6" customHeight="1" x14ac:dyDescent="0.2">
      <c r="J32" s="355"/>
      <c r="K32" s="356"/>
      <c r="L32" s="109"/>
      <c r="M32" s="110"/>
      <c r="N32" s="103"/>
      <c r="O32" s="104"/>
      <c r="P32" s="103"/>
      <c r="Q32" s="104"/>
      <c r="R32" s="103"/>
      <c r="S32" s="104"/>
      <c r="T32" s="103"/>
      <c r="U32" s="104"/>
      <c r="V32" s="103"/>
      <c r="W32" s="217"/>
    </row>
    <row r="33" spans="7:31" ht="13.2" customHeight="1" x14ac:dyDescent="0.2">
      <c r="J33" s="355"/>
      <c r="K33" s="356"/>
      <c r="L33" s="111"/>
      <c r="M33" s="112"/>
      <c r="N33" s="105"/>
      <c r="O33" s="106"/>
      <c r="P33" s="105"/>
      <c r="Q33" s="106"/>
      <c r="R33" s="105"/>
      <c r="S33" s="106"/>
      <c r="T33" s="105"/>
      <c r="U33" s="106"/>
      <c r="V33" s="105"/>
      <c r="W33" s="218"/>
    </row>
    <row r="34" spans="7:31" ht="31.2" customHeight="1" thickBot="1" x14ac:dyDescent="0.25">
      <c r="J34" s="178"/>
      <c r="K34" s="179"/>
      <c r="L34" s="115"/>
      <c r="M34" s="116"/>
      <c r="N34" s="113"/>
      <c r="O34" s="114"/>
      <c r="P34" s="113"/>
      <c r="Q34" s="114"/>
      <c r="R34" s="113"/>
      <c r="S34" s="114"/>
      <c r="T34" s="113"/>
      <c r="U34" s="114"/>
      <c r="V34" s="113"/>
      <c r="W34" s="219"/>
    </row>
    <row r="35" spans="7:31" ht="24.6" customHeight="1" thickBot="1" x14ac:dyDescent="0.25">
      <c r="I35" s="16"/>
      <c r="J35" s="16"/>
      <c r="K35" s="17"/>
      <c r="L35" s="17"/>
      <c r="M35" s="18"/>
      <c r="N35" s="18"/>
      <c r="O35" s="18"/>
      <c r="P35" s="18"/>
      <c r="Q35" s="18"/>
      <c r="R35" s="18"/>
      <c r="S35" s="18"/>
      <c r="T35" s="18"/>
      <c r="U35" s="18"/>
      <c r="V35" s="18"/>
      <c r="W35" s="1"/>
    </row>
    <row r="36" spans="7:31" ht="24.6" customHeight="1" thickBot="1" x14ac:dyDescent="0.25">
      <c r="G36" s="75" t="s">
        <v>74</v>
      </c>
      <c r="H36" s="76"/>
      <c r="I36" s="76"/>
      <c r="J36" s="76"/>
      <c r="K36" s="76"/>
      <c r="L36" s="76"/>
      <c r="M36" s="76"/>
      <c r="N36" s="76"/>
      <c r="O36" s="76"/>
      <c r="P36" s="76"/>
      <c r="Q36" s="76"/>
      <c r="R36" s="76"/>
      <c r="S36" s="76"/>
      <c r="T36" s="76"/>
      <c r="U36" s="76"/>
      <c r="V36" s="76"/>
      <c r="W36" s="76"/>
      <c r="X36" s="76"/>
      <c r="Y36" s="76"/>
      <c r="Z36" s="78"/>
    </row>
    <row r="37" spans="7:31" ht="36.6" customHeight="1" thickBot="1" x14ac:dyDescent="0.25">
      <c r="G37" s="79" t="s">
        <v>73</v>
      </c>
      <c r="H37" s="80"/>
      <c r="I37" s="232">
        <f>COUNTIF($K$41:$K$60,"バッグ・小物")</f>
        <v>0</v>
      </c>
      <c r="J37" s="232"/>
      <c r="K37" s="232"/>
      <c r="L37" s="79" t="s">
        <v>66</v>
      </c>
      <c r="M37" s="80"/>
      <c r="N37" s="357">
        <f>SUMIF($K$41:$K$60,"バッグ・小物",$R$41:$S$60)</f>
        <v>0</v>
      </c>
      <c r="O37" s="156"/>
      <c r="P37" s="156"/>
      <c r="Q37" s="156"/>
      <c r="R37" s="157"/>
      <c r="S37" s="358" t="s">
        <v>68</v>
      </c>
      <c r="T37" s="359"/>
      <c r="U37" s="210">
        <f>SUM(N37:R38)</f>
        <v>0</v>
      </c>
      <c r="V37" s="210"/>
      <c r="W37" s="210"/>
      <c r="X37" s="210"/>
      <c r="Y37" s="210"/>
      <c r="Z37" s="211"/>
    </row>
    <row r="38" spans="7:31" ht="36.6" customHeight="1" thickBot="1" x14ac:dyDescent="0.25">
      <c r="G38" s="81" t="s">
        <v>65</v>
      </c>
      <c r="H38" s="82"/>
      <c r="I38" s="362">
        <f>COUNTIF($K$41:$K$60,"時計")</f>
        <v>0</v>
      </c>
      <c r="J38" s="362"/>
      <c r="K38" s="362"/>
      <c r="L38" s="81" t="s">
        <v>67</v>
      </c>
      <c r="M38" s="82"/>
      <c r="N38" s="367">
        <f>SUMIF($K$41:$K$60,"時計",$R$41:$S$60)</f>
        <v>0</v>
      </c>
      <c r="O38" s="368"/>
      <c r="P38" s="368"/>
      <c r="Q38" s="368"/>
      <c r="R38" s="369"/>
      <c r="S38" s="360"/>
      <c r="T38" s="361"/>
      <c r="U38" s="213"/>
      <c r="V38" s="213"/>
      <c r="W38" s="213"/>
      <c r="X38" s="213"/>
      <c r="Y38" s="213"/>
      <c r="Z38" s="214"/>
    </row>
    <row r="39" spans="7:31" ht="21.6" thickBot="1" x14ac:dyDescent="0.3">
      <c r="G39" s="2"/>
      <c r="H39" s="3"/>
      <c r="I39" s="3"/>
      <c r="J39" s="4"/>
      <c r="K39" s="4"/>
      <c r="L39" s="5"/>
      <c r="M39" s="2"/>
      <c r="N39" s="2"/>
      <c r="O39" s="3"/>
      <c r="P39" s="3"/>
      <c r="Q39" s="5"/>
      <c r="R39" s="3"/>
      <c r="S39" s="3"/>
      <c r="T39" s="3"/>
      <c r="AD39" s="13" t="s">
        <v>61</v>
      </c>
    </row>
    <row r="40" spans="7:31" s="44" customFormat="1" ht="28.2" customHeight="1" thickBot="1" x14ac:dyDescent="0.25">
      <c r="G40" s="40" t="s">
        <v>10</v>
      </c>
      <c r="H40" s="370" t="s">
        <v>69</v>
      </c>
      <c r="I40" s="86"/>
      <c r="J40" s="86"/>
      <c r="K40" s="41" t="s">
        <v>70</v>
      </c>
      <c r="L40" s="41" t="s">
        <v>11</v>
      </c>
      <c r="M40" s="41" t="s">
        <v>12</v>
      </c>
      <c r="N40" s="41" t="s">
        <v>13</v>
      </c>
      <c r="O40" s="41" t="s">
        <v>14</v>
      </c>
      <c r="P40" s="41" t="s">
        <v>15</v>
      </c>
      <c r="Q40" s="41" t="s">
        <v>16</v>
      </c>
      <c r="R40" s="86" t="s">
        <v>17</v>
      </c>
      <c r="S40" s="86"/>
      <c r="T40" s="41" t="s">
        <v>43</v>
      </c>
      <c r="U40" s="41" t="s">
        <v>18</v>
      </c>
      <c r="V40" s="86" t="s">
        <v>59</v>
      </c>
      <c r="W40" s="86"/>
      <c r="X40" s="41" t="s">
        <v>30</v>
      </c>
      <c r="Y40" s="42" t="s">
        <v>60</v>
      </c>
      <c r="Z40" s="43" t="s">
        <v>71</v>
      </c>
      <c r="AD40" s="45" t="s">
        <v>62</v>
      </c>
    </row>
    <row r="41" spans="7:31" ht="40.200000000000003" customHeight="1" x14ac:dyDescent="0.25">
      <c r="G41" s="10">
        <v>1</v>
      </c>
      <c r="H41" s="371"/>
      <c r="I41" s="372"/>
      <c r="J41" s="372"/>
      <c r="K41" s="55"/>
      <c r="L41" s="55"/>
      <c r="M41" s="25"/>
      <c r="N41" s="56"/>
      <c r="O41" s="26"/>
      <c r="P41" s="57"/>
      <c r="Q41" s="57"/>
      <c r="R41" s="365">
        <f t="shared" ref="R41:R60" si="0">ROUNDDOWN(AE41,0)</f>
        <v>0</v>
      </c>
      <c r="S41" s="366"/>
      <c r="T41" s="28">
        <v>0.1</v>
      </c>
      <c r="U41" s="29"/>
      <c r="V41" s="127"/>
      <c r="W41" s="127"/>
      <c r="X41" s="55"/>
      <c r="Y41" s="59"/>
      <c r="Z41" s="48"/>
      <c r="AD41" s="14"/>
      <c r="AE41" s="15">
        <f t="shared" ref="AE41:AE60" si="1">AD41*O41</f>
        <v>0</v>
      </c>
    </row>
    <row r="42" spans="7:31" ht="40.200000000000003" customHeight="1" x14ac:dyDescent="0.25">
      <c r="G42" s="11">
        <v>2</v>
      </c>
      <c r="H42" s="363"/>
      <c r="I42" s="364"/>
      <c r="J42" s="364"/>
      <c r="K42" s="19"/>
      <c r="L42" s="19"/>
      <c r="M42" s="19"/>
      <c r="N42" s="20"/>
      <c r="O42" s="20"/>
      <c r="P42" s="21"/>
      <c r="Q42" s="21"/>
      <c r="R42" s="365">
        <f t="shared" si="0"/>
        <v>0</v>
      </c>
      <c r="S42" s="366"/>
      <c r="T42" s="28">
        <v>0.1</v>
      </c>
      <c r="U42" s="22"/>
      <c r="V42" s="94"/>
      <c r="W42" s="94"/>
      <c r="X42" s="19"/>
      <c r="Y42" s="19"/>
      <c r="Z42" s="46"/>
      <c r="AD42" s="14"/>
      <c r="AE42" s="15">
        <f t="shared" si="1"/>
        <v>0</v>
      </c>
    </row>
    <row r="43" spans="7:31" ht="40.200000000000003" customHeight="1" x14ac:dyDescent="0.25">
      <c r="G43" s="11">
        <v>3</v>
      </c>
      <c r="H43" s="363"/>
      <c r="I43" s="364"/>
      <c r="J43" s="364"/>
      <c r="K43" s="19"/>
      <c r="L43" s="19"/>
      <c r="M43" s="19"/>
      <c r="N43" s="20"/>
      <c r="O43" s="20"/>
      <c r="P43" s="21"/>
      <c r="Q43" s="21"/>
      <c r="R43" s="365">
        <f t="shared" si="0"/>
        <v>0</v>
      </c>
      <c r="S43" s="366"/>
      <c r="T43" s="28">
        <v>0.1</v>
      </c>
      <c r="U43" s="22"/>
      <c r="V43" s="94"/>
      <c r="W43" s="94"/>
      <c r="X43" s="19"/>
      <c r="Y43" s="19"/>
      <c r="Z43" s="46"/>
      <c r="AD43" s="14"/>
      <c r="AE43" s="15">
        <f t="shared" si="1"/>
        <v>0</v>
      </c>
    </row>
    <row r="44" spans="7:31" ht="40.200000000000003" customHeight="1" x14ac:dyDescent="0.25">
      <c r="G44" s="11">
        <v>4</v>
      </c>
      <c r="H44" s="363"/>
      <c r="I44" s="364"/>
      <c r="J44" s="364"/>
      <c r="K44" s="19"/>
      <c r="L44" s="19"/>
      <c r="M44" s="19"/>
      <c r="N44" s="20"/>
      <c r="O44" s="20"/>
      <c r="P44" s="21"/>
      <c r="Q44" s="21"/>
      <c r="R44" s="365">
        <f t="shared" si="0"/>
        <v>0</v>
      </c>
      <c r="S44" s="366"/>
      <c r="T44" s="28">
        <v>0.1</v>
      </c>
      <c r="U44" s="22"/>
      <c r="V44" s="94"/>
      <c r="W44" s="94"/>
      <c r="X44" s="19"/>
      <c r="Y44" s="19"/>
      <c r="Z44" s="46"/>
      <c r="AD44" s="14"/>
      <c r="AE44" s="15">
        <f t="shared" si="1"/>
        <v>0</v>
      </c>
    </row>
    <row r="45" spans="7:31" ht="40.200000000000003" customHeight="1" x14ac:dyDescent="0.25">
      <c r="G45" s="11">
        <v>5</v>
      </c>
      <c r="H45" s="363"/>
      <c r="I45" s="364"/>
      <c r="J45" s="364"/>
      <c r="K45" s="19"/>
      <c r="L45" s="19"/>
      <c r="M45" s="19"/>
      <c r="N45" s="20"/>
      <c r="O45" s="20"/>
      <c r="P45" s="21"/>
      <c r="Q45" s="21"/>
      <c r="R45" s="365">
        <f t="shared" si="0"/>
        <v>0</v>
      </c>
      <c r="S45" s="366"/>
      <c r="T45" s="28">
        <v>0.1</v>
      </c>
      <c r="U45" s="22"/>
      <c r="V45" s="94"/>
      <c r="W45" s="94"/>
      <c r="X45" s="19"/>
      <c r="Y45" s="19"/>
      <c r="Z45" s="46"/>
      <c r="AD45" s="14"/>
      <c r="AE45" s="15">
        <f t="shared" si="1"/>
        <v>0</v>
      </c>
    </row>
    <row r="46" spans="7:31" ht="40.200000000000003" customHeight="1" x14ac:dyDescent="0.25">
      <c r="G46" s="11">
        <v>6</v>
      </c>
      <c r="H46" s="363"/>
      <c r="I46" s="364"/>
      <c r="J46" s="364"/>
      <c r="K46" s="19"/>
      <c r="L46" s="19"/>
      <c r="M46" s="19"/>
      <c r="N46" s="20"/>
      <c r="O46" s="20"/>
      <c r="P46" s="21"/>
      <c r="Q46" s="21"/>
      <c r="R46" s="365">
        <f t="shared" si="0"/>
        <v>0</v>
      </c>
      <c r="S46" s="366"/>
      <c r="T46" s="28">
        <v>0.1</v>
      </c>
      <c r="U46" s="22"/>
      <c r="V46" s="94"/>
      <c r="W46" s="94"/>
      <c r="X46" s="19"/>
      <c r="Y46" s="19"/>
      <c r="Z46" s="46"/>
      <c r="AD46" s="14"/>
      <c r="AE46" s="15">
        <f t="shared" si="1"/>
        <v>0</v>
      </c>
    </row>
    <row r="47" spans="7:31" ht="40.200000000000003" customHeight="1" x14ac:dyDescent="0.25">
      <c r="G47" s="11">
        <v>7</v>
      </c>
      <c r="H47" s="363"/>
      <c r="I47" s="364"/>
      <c r="J47" s="364"/>
      <c r="K47" s="19"/>
      <c r="L47" s="19"/>
      <c r="M47" s="19"/>
      <c r="N47" s="20"/>
      <c r="O47" s="20"/>
      <c r="P47" s="21"/>
      <c r="Q47" s="21"/>
      <c r="R47" s="365">
        <f t="shared" si="0"/>
        <v>0</v>
      </c>
      <c r="S47" s="366"/>
      <c r="T47" s="28">
        <v>0.1</v>
      </c>
      <c r="U47" s="22"/>
      <c r="V47" s="94"/>
      <c r="W47" s="94"/>
      <c r="X47" s="19"/>
      <c r="Y47" s="19"/>
      <c r="Z47" s="46"/>
      <c r="AD47" s="14"/>
      <c r="AE47" s="15">
        <f t="shared" si="1"/>
        <v>0</v>
      </c>
    </row>
    <row r="48" spans="7:31" ht="40.200000000000003" customHeight="1" x14ac:dyDescent="0.25">
      <c r="G48" s="11">
        <v>8</v>
      </c>
      <c r="H48" s="363"/>
      <c r="I48" s="364"/>
      <c r="J48" s="364"/>
      <c r="K48" s="19"/>
      <c r="L48" s="19"/>
      <c r="M48" s="19"/>
      <c r="N48" s="20"/>
      <c r="O48" s="20"/>
      <c r="P48" s="21"/>
      <c r="Q48" s="21"/>
      <c r="R48" s="365">
        <f t="shared" si="0"/>
        <v>0</v>
      </c>
      <c r="S48" s="366"/>
      <c r="T48" s="28">
        <v>0.1</v>
      </c>
      <c r="U48" s="22"/>
      <c r="V48" s="94"/>
      <c r="W48" s="94"/>
      <c r="X48" s="19"/>
      <c r="Y48" s="19"/>
      <c r="Z48" s="46"/>
      <c r="AD48" s="14"/>
      <c r="AE48" s="15">
        <f t="shared" si="1"/>
        <v>0</v>
      </c>
    </row>
    <row r="49" spans="7:31" ht="40.200000000000003" customHeight="1" x14ac:dyDescent="0.25">
      <c r="G49" s="11">
        <v>9</v>
      </c>
      <c r="H49" s="363"/>
      <c r="I49" s="364"/>
      <c r="J49" s="364"/>
      <c r="K49" s="19"/>
      <c r="L49" s="19"/>
      <c r="M49" s="19"/>
      <c r="N49" s="20"/>
      <c r="O49" s="20"/>
      <c r="P49" s="21"/>
      <c r="Q49" s="21"/>
      <c r="R49" s="365">
        <f t="shared" si="0"/>
        <v>0</v>
      </c>
      <c r="S49" s="366"/>
      <c r="T49" s="28">
        <v>0.1</v>
      </c>
      <c r="U49" s="22"/>
      <c r="V49" s="94"/>
      <c r="W49" s="94"/>
      <c r="X49" s="19"/>
      <c r="Y49" s="19"/>
      <c r="Z49" s="46"/>
      <c r="AD49" s="14"/>
      <c r="AE49" s="15">
        <f t="shared" si="1"/>
        <v>0</v>
      </c>
    </row>
    <row r="50" spans="7:31" ht="40.200000000000003" customHeight="1" x14ac:dyDescent="0.25">
      <c r="G50" s="11">
        <v>10</v>
      </c>
      <c r="H50" s="363"/>
      <c r="I50" s="364"/>
      <c r="J50" s="364"/>
      <c r="K50" s="19"/>
      <c r="L50" s="19"/>
      <c r="M50" s="19"/>
      <c r="N50" s="20"/>
      <c r="O50" s="20"/>
      <c r="P50" s="21"/>
      <c r="Q50" s="21"/>
      <c r="R50" s="365">
        <f t="shared" si="0"/>
        <v>0</v>
      </c>
      <c r="S50" s="366"/>
      <c r="T50" s="28">
        <v>0.1</v>
      </c>
      <c r="U50" s="22"/>
      <c r="V50" s="94"/>
      <c r="W50" s="94"/>
      <c r="X50" s="19"/>
      <c r="Y50" s="19"/>
      <c r="Z50" s="46"/>
      <c r="AD50" s="14"/>
      <c r="AE50" s="15">
        <f t="shared" si="1"/>
        <v>0</v>
      </c>
    </row>
    <row r="51" spans="7:31" ht="40.200000000000003" customHeight="1" x14ac:dyDescent="0.25">
      <c r="G51" s="11">
        <v>11</v>
      </c>
      <c r="H51" s="363"/>
      <c r="I51" s="364"/>
      <c r="J51" s="364"/>
      <c r="K51" s="19"/>
      <c r="L51" s="19"/>
      <c r="M51" s="19"/>
      <c r="N51" s="20"/>
      <c r="O51" s="20"/>
      <c r="P51" s="21"/>
      <c r="Q51" s="21"/>
      <c r="R51" s="365">
        <f t="shared" si="0"/>
        <v>0</v>
      </c>
      <c r="S51" s="366"/>
      <c r="T51" s="28">
        <v>0.1</v>
      </c>
      <c r="U51" s="22"/>
      <c r="V51" s="94"/>
      <c r="W51" s="94"/>
      <c r="X51" s="19"/>
      <c r="Y51" s="19"/>
      <c r="Z51" s="46"/>
      <c r="AD51" s="14"/>
      <c r="AE51" s="15">
        <f t="shared" si="1"/>
        <v>0</v>
      </c>
    </row>
    <row r="52" spans="7:31" ht="40.200000000000003" customHeight="1" x14ac:dyDescent="0.25">
      <c r="G52" s="11">
        <v>12</v>
      </c>
      <c r="H52" s="363"/>
      <c r="I52" s="364"/>
      <c r="J52" s="373"/>
      <c r="K52" s="19"/>
      <c r="L52" s="19"/>
      <c r="M52" s="19"/>
      <c r="N52" s="20"/>
      <c r="O52" s="20"/>
      <c r="P52" s="21"/>
      <c r="Q52" s="21"/>
      <c r="R52" s="365">
        <f t="shared" si="0"/>
        <v>0</v>
      </c>
      <c r="S52" s="366"/>
      <c r="T52" s="28">
        <v>0.1</v>
      </c>
      <c r="U52" s="22"/>
      <c r="V52" s="94"/>
      <c r="W52" s="94"/>
      <c r="X52" s="19"/>
      <c r="Y52" s="19"/>
      <c r="Z52" s="46"/>
      <c r="AD52" s="14"/>
      <c r="AE52" s="15">
        <f t="shared" si="1"/>
        <v>0</v>
      </c>
    </row>
    <row r="53" spans="7:31" ht="40.200000000000003" customHeight="1" x14ac:dyDescent="0.25">
      <c r="G53" s="11">
        <v>13</v>
      </c>
      <c r="H53" s="363"/>
      <c r="I53" s="364"/>
      <c r="J53" s="364"/>
      <c r="K53" s="19"/>
      <c r="L53" s="19"/>
      <c r="M53" s="19"/>
      <c r="N53" s="20"/>
      <c r="O53" s="20"/>
      <c r="P53" s="21"/>
      <c r="Q53" s="21"/>
      <c r="R53" s="365">
        <f t="shared" si="0"/>
        <v>0</v>
      </c>
      <c r="S53" s="366"/>
      <c r="T53" s="28">
        <v>0.1</v>
      </c>
      <c r="U53" s="22"/>
      <c r="V53" s="94"/>
      <c r="W53" s="94"/>
      <c r="X53" s="19"/>
      <c r="Y53" s="19"/>
      <c r="Z53" s="46"/>
      <c r="AD53" s="14"/>
      <c r="AE53" s="15">
        <f t="shared" si="1"/>
        <v>0</v>
      </c>
    </row>
    <row r="54" spans="7:31" ht="40.200000000000003" customHeight="1" x14ac:dyDescent="0.25">
      <c r="G54" s="11">
        <v>14</v>
      </c>
      <c r="H54" s="363"/>
      <c r="I54" s="364"/>
      <c r="J54" s="364"/>
      <c r="K54" s="19"/>
      <c r="L54" s="19"/>
      <c r="M54" s="19"/>
      <c r="N54" s="20"/>
      <c r="O54" s="20"/>
      <c r="P54" s="21"/>
      <c r="Q54" s="21"/>
      <c r="R54" s="365">
        <f t="shared" si="0"/>
        <v>0</v>
      </c>
      <c r="S54" s="366"/>
      <c r="T54" s="28">
        <v>0.1</v>
      </c>
      <c r="U54" s="22"/>
      <c r="V54" s="94"/>
      <c r="W54" s="94"/>
      <c r="X54" s="19"/>
      <c r="Y54" s="19"/>
      <c r="Z54" s="46"/>
      <c r="AD54" s="14"/>
      <c r="AE54" s="15">
        <f t="shared" si="1"/>
        <v>0</v>
      </c>
    </row>
    <row r="55" spans="7:31" ht="40.200000000000003" customHeight="1" x14ac:dyDescent="0.25">
      <c r="G55" s="11">
        <v>15</v>
      </c>
      <c r="H55" s="363"/>
      <c r="I55" s="364"/>
      <c r="J55" s="373"/>
      <c r="K55" s="19"/>
      <c r="L55" s="19"/>
      <c r="M55" s="19"/>
      <c r="N55" s="20"/>
      <c r="O55" s="20"/>
      <c r="P55" s="21"/>
      <c r="Q55" s="21"/>
      <c r="R55" s="365">
        <f t="shared" si="0"/>
        <v>0</v>
      </c>
      <c r="S55" s="366"/>
      <c r="T55" s="28">
        <v>0.1</v>
      </c>
      <c r="U55" s="22"/>
      <c r="V55" s="94"/>
      <c r="W55" s="94"/>
      <c r="X55" s="19"/>
      <c r="Y55" s="19"/>
      <c r="Z55" s="46"/>
      <c r="AD55" s="14"/>
      <c r="AE55" s="15">
        <f t="shared" si="1"/>
        <v>0</v>
      </c>
    </row>
    <row r="56" spans="7:31" ht="40.200000000000003" customHeight="1" x14ac:dyDescent="0.25">
      <c r="G56" s="11">
        <v>16</v>
      </c>
      <c r="H56" s="363"/>
      <c r="I56" s="364"/>
      <c r="J56" s="364"/>
      <c r="K56" s="19"/>
      <c r="L56" s="19"/>
      <c r="M56" s="19"/>
      <c r="N56" s="20"/>
      <c r="O56" s="20"/>
      <c r="P56" s="21"/>
      <c r="Q56" s="21"/>
      <c r="R56" s="365">
        <f t="shared" si="0"/>
        <v>0</v>
      </c>
      <c r="S56" s="366"/>
      <c r="T56" s="28">
        <v>0.1</v>
      </c>
      <c r="U56" s="22"/>
      <c r="V56" s="94"/>
      <c r="W56" s="94"/>
      <c r="X56" s="19"/>
      <c r="Y56" s="19"/>
      <c r="Z56" s="46"/>
      <c r="AD56" s="14"/>
      <c r="AE56" s="15">
        <f t="shared" si="1"/>
        <v>0</v>
      </c>
    </row>
    <row r="57" spans="7:31" ht="40.200000000000003" customHeight="1" x14ac:dyDescent="0.25">
      <c r="G57" s="11">
        <v>17</v>
      </c>
      <c r="H57" s="363"/>
      <c r="I57" s="364"/>
      <c r="J57" s="364"/>
      <c r="K57" s="19"/>
      <c r="L57" s="19"/>
      <c r="M57" s="19"/>
      <c r="N57" s="20"/>
      <c r="O57" s="20"/>
      <c r="P57" s="21"/>
      <c r="Q57" s="21"/>
      <c r="R57" s="365">
        <f t="shared" si="0"/>
        <v>0</v>
      </c>
      <c r="S57" s="366"/>
      <c r="T57" s="28">
        <v>0.1</v>
      </c>
      <c r="U57" s="22"/>
      <c r="V57" s="94"/>
      <c r="W57" s="94"/>
      <c r="X57" s="19"/>
      <c r="Y57" s="19"/>
      <c r="Z57" s="46"/>
      <c r="AD57" s="14"/>
      <c r="AE57" s="15">
        <f t="shared" si="1"/>
        <v>0</v>
      </c>
    </row>
    <row r="58" spans="7:31" ht="40.200000000000003" customHeight="1" x14ac:dyDescent="0.25">
      <c r="G58" s="11">
        <v>18</v>
      </c>
      <c r="H58" s="363"/>
      <c r="I58" s="364"/>
      <c r="J58" s="373"/>
      <c r="K58" s="19"/>
      <c r="L58" s="19"/>
      <c r="M58" s="19"/>
      <c r="N58" s="20"/>
      <c r="O58" s="20"/>
      <c r="P58" s="21"/>
      <c r="Q58" s="21"/>
      <c r="R58" s="365">
        <f t="shared" si="0"/>
        <v>0</v>
      </c>
      <c r="S58" s="366"/>
      <c r="T58" s="28">
        <v>0.1</v>
      </c>
      <c r="U58" s="22"/>
      <c r="V58" s="94"/>
      <c r="W58" s="94"/>
      <c r="X58" s="19"/>
      <c r="Y58" s="19"/>
      <c r="Z58" s="46"/>
      <c r="AD58" s="14"/>
      <c r="AE58" s="15">
        <f t="shared" si="1"/>
        <v>0</v>
      </c>
    </row>
    <row r="59" spans="7:31" ht="40.200000000000003" customHeight="1" x14ac:dyDescent="0.25">
      <c r="G59" s="11">
        <v>19</v>
      </c>
      <c r="H59" s="363"/>
      <c r="I59" s="364"/>
      <c r="J59" s="364"/>
      <c r="K59" s="19"/>
      <c r="L59" s="19"/>
      <c r="M59" s="19"/>
      <c r="N59" s="20"/>
      <c r="O59" s="20"/>
      <c r="P59" s="21"/>
      <c r="Q59" s="21"/>
      <c r="R59" s="365">
        <f t="shared" si="0"/>
        <v>0</v>
      </c>
      <c r="S59" s="366"/>
      <c r="T59" s="28">
        <v>0.1</v>
      </c>
      <c r="U59" s="22"/>
      <c r="V59" s="94"/>
      <c r="W59" s="94"/>
      <c r="X59" s="19"/>
      <c r="Y59" s="19"/>
      <c r="Z59" s="46"/>
      <c r="AD59" s="14"/>
      <c r="AE59" s="15">
        <f t="shared" si="1"/>
        <v>0</v>
      </c>
    </row>
    <row r="60" spans="7:31" ht="40.200000000000003" customHeight="1" thickBot="1" x14ac:dyDescent="0.3">
      <c r="G60" s="12">
        <v>20</v>
      </c>
      <c r="H60" s="374"/>
      <c r="I60" s="375"/>
      <c r="J60" s="376"/>
      <c r="K60" s="30"/>
      <c r="L60" s="30"/>
      <c r="M60" s="30"/>
      <c r="N60" s="31"/>
      <c r="O60" s="31"/>
      <c r="P60" s="32"/>
      <c r="Q60" s="32"/>
      <c r="R60" s="377">
        <f t="shared" si="0"/>
        <v>0</v>
      </c>
      <c r="S60" s="378"/>
      <c r="T60" s="50">
        <v>0.1</v>
      </c>
      <c r="U60" s="33"/>
      <c r="V60" s="97"/>
      <c r="W60" s="97"/>
      <c r="X60" s="30"/>
      <c r="Y60" s="30"/>
      <c r="Z60" s="47"/>
      <c r="AD60" s="14"/>
      <c r="AE60" s="15">
        <f t="shared" si="1"/>
        <v>0</v>
      </c>
    </row>
    <row r="62" spans="7:31" ht="13.8" thickBot="1" x14ac:dyDescent="0.25"/>
    <row r="63" spans="7:31" ht="32.4" thickBot="1" x14ac:dyDescent="0.25">
      <c r="G63" s="83" t="s">
        <v>76</v>
      </c>
      <c r="H63" s="84"/>
      <c r="I63" s="84"/>
      <c r="J63" s="84"/>
      <c r="K63" s="84"/>
      <c r="L63" s="84"/>
      <c r="M63" s="84"/>
      <c r="N63" s="84"/>
      <c r="O63" s="84"/>
      <c r="P63" s="84"/>
      <c r="Q63" s="84"/>
      <c r="R63" s="84"/>
      <c r="S63" s="84"/>
      <c r="T63" s="84"/>
      <c r="U63" s="84"/>
      <c r="V63" s="84"/>
      <c r="W63" s="84"/>
      <c r="X63" s="84"/>
      <c r="Y63" s="84"/>
      <c r="Z63" s="85"/>
    </row>
    <row r="64" spans="7:31" ht="19.2" customHeight="1" x14ac:dyDescent="0.2">
      <c r="G64" s="241" t="s">
        <v>21</v>
      </c>
      <c r="H64" s="242"/>
      <c r="I64" s="379" t="s">
        <v>26</v>
      </c>
      <c r="J64" s="381" t="s">
        <v>39</v>
      </c>
      <c r="K64" s="263"/>
      <c r="L64" s="264"/>
      <c r="M64" s="241" t="s">
        <v>38</v>
      </c>
      <c r="N64" s="242"/>
      <c r="O64" s="383" t="s">
        <v>40</v>
      </c>
      <c r="P64" s="385" t="s">
        <v>58</v>
      </c>
      <c r="Q64" s="239"/>
      <c r="R64" s="239"/>
      <c r="S64" s="240"/>
      <c r="T64" s="241" t="s">
        <v>28</v>
      </c>
      <c r="U64" s="242"/>
      <c r="V64" s="247" t="s">
        <v>58</v>
      </c>
      <c r="W64" s="248"/>
      <c r="X64" s="248"/>
      <c r="Y64" s="248"/>
      <c r="Z64" s="249"/>
    </row>
    <row r="65" spans="7:26" ht="19.2" customHeight="1" x14ac:dyDescent="0.2">
      <c r="G65" s="243"/>
      <c r="H65" s="244"/>
      <c r="I65" s="380"/>
      <c r="J65" s="382"/>
      <c r="K65" s="259"/>
      <c r="L65" s="260"/>
      <c r="M65" s="243"/>
      <c r="N65" s="244"/>
      <c r="O65" s="384"/>
      <c r="P65" s="386"/>
      <c r="Q65" s="235"/>
      <c r="R65" s="235"/>
      <c r="S65" s="236"/>
      <c r="T65" s="243"/>
      <c r="U65" s="244"/>
      <c r="V65" s="250"/>
      <c r="W65" s="251"/>
      <c r="X65" s="251"/>
      <c r="Y65" s="251"/>
      <c r="Z65" s="252"/>
    </row>
    <row r="66" spans="7:26" ht="19.2" customHeight="1" x14ac:dyDescent="0.2">
      <c r="G66" s="243"/>
      <c r="H66" s="244"/>
      <c r="I66" s="380" t="s">
        <v>27</v>
      </c>
      <c r="J66" s="382" t="s">
        <v>39</v>
      </c>
      <c r="K66" s="259"/>
      <c r="L66" s="260"/>
      <c r="M66" s="243"/>
      <c r="N66" s="244"/>
      <c r="O66" s="384" t="s">
        <v>41</v>
      </c>
      <c r="P66" s="386" t="s">
        <v>58</v>
      </c>
      <c r="Q66" s="235"/>
      <c r="R66" s="235"/>
      <c r="S66" s="236"/>
      <c r="T66" s="243"/>
      <c r="U66" s="244"/>
      <c r="V66" s="250"/>
      <c r="W66" s="251"/>
      <c r="X66" s="251"/>
      <c r="Y66" s="251"/>
      <c r="Z66" s="252"/>
    </row>
    <row r="67" spans="7:26" ht="19.2" customHeight="1" x14ac:dyDescent="0.2">
      <c r="G67" s="243"/>
      <c r="H67" s="244"/>
      <c r="I67" s="380"/>
      <c r="J67" s="382"/>
      <c r="K67" s="259"/>
      <c r="L67" s="260"/>
      <c r="M67" s="243"/>
      <c r="N67" s="244"/>
      <c r="O67" s="384"/>
      <c r="P67" s="386"/>
      <c r="Q67" s="235"/>
      <c r="R67" s="235"/>
      <c r="S67" s="236"/>
      <c r="T67" s="243"/>
      <c r="U67" s="244"/>
      <c r="V67" s="250"/>
      <c r="W67" s="251"/>
      <c r="X67" s="251"/>
      <c r="Y67" s="251"/>
      <c r="Z67" s="252"/>
    </row>
    <row r="68" spans="7:26" ht="19.2" customHeight="1" x14ac:dyDescent="0.2">
      <c r="G68" s="243"/>
      <c r="H68" s="244"/>
      <c r="I68" s="380" t="s">
        <v>32</v>
      </c>
      <c r="J68" s="382" t="s">
        <v>39</v>
      </c>
      <c r="K68" s="259"/>
      <c r="L68" s="260"/>
      <c r="M68" s="243"/>
      <c r="N68" s="244"/>
      <c r="O68" s="384" t="s">
        <v>42</v>
      </c>
      <c r="P68" s="386" t="s">
        <v>58</v>
      </c>
      <c r="Q68" s="235"/>
      <c r="R68" s="235"/>
      <c r="S68" s="236"/>
      <c r="T68" s="243"/>
      <c r="U68" s="244"/>
      <c r="V68" s="250"/>
      <c r="W68" s="251"/>
      <c r="X68" s="251"/>
      <c r="Y68" s="251"/>
      <c r="Z68" s="252"/>
    </row>
    <row r="69" spans="7:26" ht="19.2" customHeight="1" thickBot="1" x14ac:dyDescent="0.25">
      <c r="G69" s="245"/>
      <c r="H69" s="246"/>
      <c r="I69" s="387"/>
      <c r="J69" s="388"/>
      <c r="K69" s="261"/>
      <c r="L69" s="262"/>
      <c r="M69" s="245"/>
      <c r="N69" s="246"/>
      <c r="O69" s="389"/>
      <c r="P69" s="390"/>
      <c r="Q69" s="237"/>
      <c r="R69" s="237"/>
      <c r="S69" s="238"/>
      <c r="T69" s="245"/>
      <c r="U69" s="246"/>
      <c r="V69" s="253"/>
      <c r="W69" s="254"/>
      <c r="X69" s="254"/>
      <c r="Y69" s="254"/>
      <c r="Z69" s="255"/>
    </row>
    <row r="70" spans="7:26" ht="13.2" customHeight="1" x14ac:dyDescent="0.2">
      <c r="G70" s="256" t="s">
        <v>72</v>
      </c>
      <c r="H70" s="256"/>
      <c r="I70" s="256"/>
      <c r="J70" s="256"/>
      <c r="K70" s="256"/>
      <c r="L70" s="256"/>
      <c r="M70" s="256"/>
      <c r="N70" s="256"/>
      <c r="O70" s="256"/>
      <c r="P70" s="256"/>
      <c r="Q70" s="256"/>
      <c r="R70" s="256"/>
      <c r="S70" s="256"/>
      <c r="T70" s="256"/>
      <c r="U70" s="256"/>
      <c r="V70" s="256"/>
      <c r="W70" s="256"/>
      <c r="X70" s="256"/>
      <c r="Y70" s="256"/>
      <c r="Z70" s="256"/>
    </row>
    <row r="71" spans="7:26" ht="13.2" customHeight="1" x14ac:dyDescent="0.2">
      <c r="G71" s="256"/>
      <c r="H71" s="256"/>
      <c r="I71" s="256"/>
      <c r="J71" s="256"/>
      <c r="K71" s="256"/>
      <c r="L71" s="256"/>
      <c r="M71" s="256"/>
      <c r="N71" s="256"/>
      <c r="O71" s="256"/>
      <c r="P71" s="256"/>
      <c r="Q71" s="256"/>
      <c r="R71" s="256"/>
      <c r="S71" s="256"/>
      <c r="T71" s="256"/>
      <c r="U71" s="256"/>
      <c r="V71" s="256"/>
      <c r="W71" s="256"/>
      <c r="X71" s="256"/>
      <c r="Y71" s="256"/>
      <c r="Z71" s="256"/>
    </row>
    <row r="72" spans="7:26" ht="13.95" customHeight="1" x14ac:dyDescent="0.2">
      <c r="G72" s="256"/>
      <c r="H72" s="256"/>
      <c r="I72" s="256"/>
      <c r="J72" s="256"/>
      <c r="K72" s="256"/>
      <c r="L72" s="256"/>
      <c r="M72" s="256"/>
      <c r="N72" s="256"/>
      <c r="O72" s="256"/>
      <c r="P72" s="256"/>
      <c r="Q72" s="256"/>
      <c r="R72" s="256"/>
      <c r="S72" s="256"/>
      <c r="T72" s="256"/>
      <c r="U72" s="256"/>
      <c r="V72" s="256"/>
      <c r="W72" s="256"/>
      <c r="X72" s="256"/>
      <c r="Y72" s="256"/>
      <c r="Z72" s="256"/>
    </row>
    <row r="73" spans="7:26" ht="13.2" customHeight="1" x14ac:dyDescent="0.2">
      <c r="G73" s="256"/>
      <c r="H73" s="256"/>
      <c r="I73" s="256"/>
      <c r="J73" s="256"/>
      <c r="K73" s="256"/>
      <c r="L73" s="256"/>
      <c r="M73" s="256"/>
      <c r="N73" s="256"/>
      <c r="O73" s="256"/>
      <c r="P73" s="256"/>
      <c r="Q73" s="256"/>
      <c r="R73" s="256"/>
      <c r="S73" s="256"/>
      <c r="T73" s="256"/>
      <c r="U73" s="256"/>
      <c r="V73" s="256"/>
      <c r="W73" s="256"/>
      <c r="X73" s="256"/>
      <c r="Y73" s="256"/>
      <c r="Z73" s="256"/>
    </row>
    <row r="74" spans="7:26" ht="13.2" customHeight="1" x14ac:dyDescent="0.2">
      <c r="G74" s="256"/>
      <c r="H74" s="256"/>
      <c r="I74" s="256"/>
      <c r="J74" s="256"/>
      <c r="K74" s="256"/>
      <c r="L74" s="256"/>
      <c r="M74" s="256"/>
      <c r="N74" s="256"/>
      <c r="O74" s="256"/>
      <c r="P74" s="256"/>
      <c r="Q74" s="256"/>
      <c r="R74" s="256"/>
      <c r="S74" s="256"/>
      <c r="T74" s="256"/>
      <c r="U74" s="256"/>
      <c r="V74" s="256"/>
      <c r="W74" s="256"/>
      <c r="X74" s="256"/>
      <c r="Y74" s="256"/>
      <c r="Z74" s="256"/>
    </row>
    <row r="75" spans="7:26" ht="13.2" customHeight="1" x14ac:dyDescent="0.2">
      <c r="G75" s="256"/>
      <c r="H75" s="256"/>
      <c r="I75" s="256"/>
      <c r="J75" s="256"/>
      <c r="K75" s="256"/>
      <c r="L75" s="256"/>
      <c r="M75" s="256"/>
      <c r="N75" s="256"/>
      <c r="O75" s="256"/>
      <c r="P75" s="256"/>
      <c r="Q75" s="256"/>
      <c r="R75" s="256"/>
      <c r="S75" s="256"/>
      <c r="T75" s="256"/>
      <c r="U75" s="256"/>
      <c r="V75" s="256"/>
      <c r="W75" s="256"/>
      <c r="X75" s="256"/>
      <c r="Y75" s="256"/>
      <c r="Z75" s="256"/>
    </row>
    <row r="76" spans="7:26" ht="13.2" customHeight="1" x14ac:dyDescent="0.2">
      <c r="G76" s="256"/>
      <c r="H76" s="256"/>
      <c r="I76" s="256"/>
      <c r="J76" s="256"/>
      <c r="K76" s="256"/>
      <c r="L76" s="256"/>
      <c r="M76" s="256"/>
      <c r="N76" s="256"/>
      <c r="O76" s="256"/>
      <c r="P76" s="256"/>
      <c r="Q76" s="256"/>
      <c r="R76" s="256"/>
      <c r="S76" s="256"/>
      <c r="T76" s="256"/>
      <c r="U76" s="256"/>
      <c r="V76" s="256"/>
      <c r="W76" s="256"/>
      <c r="X76" s="256"/>
      <c r="Y76" s="256"/>
      <c r="Z76" s="256"/>
    </row>
    <row r="77" spans="7:26" ht="13.2" customHeight="1" x14ac:dyDescent="0.2">
      <c r="G77" s="256"/>
      <c r="H77" s="256"/>
      <c r="I77" s="256"/>
      <c r="J77" s="256"/>
      <c r="K77" s="256"/>
      <c r="L77" s="256"/>
      <c r="M77" s="256"/>
      <c r="N77" s="256"/>
      <c r="O77" s="256"/>
      <c r="P77" s="256"/>
      <c r="Q77" s="256"/>
      <c r="R77" s="256"/>
      <c r="S77" s="256"/>
      <c r="T77" s="256"/>
      <c r="U77" s="256"/>
      <c r="V77" s="256"/>
      <c r="W77" s="256"/>
      <c r="X77" s="256"/>
      <c r="Y77" s="256"/>
      <c r="Z77" s="256"/>
    </row>
    <row r="78" spans="7:26" ht="13.2" customHeight="1" x14ac:dyDescent="0.2">
      <c r="G78" s="256"/>
      <c r="H78" s="256"/>
      <c r="I78" s="256"/>
      <c r="J78" s="256"/>
      <c r="K78" s="256"/>
      <c r="L78" s="256"/>
      <c r="M78" s="256"/>
      <c r="N78" s="256"/>
      <c r="O78" s="256"/>
      <c r="P78" s="256"/>
      <c r="Q78" s="256"/>
      <c r="R78" s="256"/>
      <c r="S78" s="256"/>
      <c r="T78" s="256"/>
      <c r="U78" s="256"/>
      <c r="V78" s="256"/>
      <c r="W78" s="256"/>
      <c r="X78" s="256"/>
      <c r="Y78" s="256"/>
      <c r="Z78" s="256"/>
    </row>
    <row r="79" spans="7:26" x14ac:dyDescent="0.2">
      <c r="G79" s="256"/>
      <c r="H79" s="256"/>
      <c r="I79" s="256"/>
      <c r="J79" s="256"/>
      <c r="K79" s="256"/>
      <c r="L79" s="256"/>
      <c r="M79" s="256"/>
      <c r="N79" s="256"/>
      <c r="O79" s="256"/>
      <c r="P79" s="256"/>
      <c r="Q79" s="256"/>
      <c r="R79" s="256"/>
      <c r="S79" s="256"/>
      <c r="T79" s="256"/>
      <c r="U79" s="256"/>
      <c r="V79" s="256"/>
      <c r="W79" s="256"/>
      <c r="X79" s="256"/>
      <c r="Y79" s="256"/>
      <c r="Z79" s="256"/>
    </row>
    <row r="80" spans="7:26" x14ac:dyDescent="0.2">
      <c r="G80" s="256"/>
      <c r="H80" s="256"/>
      <c r="I80" s="256"/>
      <c r="J80" s="256"/>
      <c r="K80" s="256"/>
      <c r="L80" s="256"/>
      <c r="M80" s="256"/>
      <c r="N80" s="256"/>
      <c r="O80" s="256"/>
      <c r="P80" s="256"/>
      <c r="Q80" s="256"/>
      <c r="R80" s="256"/>
      <c r="S80" s="256"/>
      <c r="T80" s="256"/>
      <c r="U80" s="256"/>
      <c r="V80" s="256"/>
      <c r="W80" s="256"/>
      <c r="X80" s="256"/>
      <c r="Y80" s="256"/>
      <c r="Z80" s="256"/>
    </row>
  </sheetData>
  <mergeCells count="160">
    <mergeCell ref="G70:Z80"/>
    <mergeCell ref="T64:U69"/>
    <mergeCell ref="V64:Z69"/>
    <mergeCell ref="I66:I67"/>
    <mergeCell ref="J66:L67"/>
    <mergeCell ref="O66:O67"/>
    <mergeCell ref="P66:S67"/>
    <mergeCell ref="I68:I69"/>
    <mergeCell ref="J68:L69"/>
    <mergeCell ref="O68:O69"/>
    <mergeCell ref="P68:S69"/>
    <mergeCell ref="H60:J60"/>
    <mergeCell ref="R60:S60"/>
    <mergeCell ref="V60:W60"/>
    <mergeCell ref="G63:Z63"/>
    <mergeCell ref="G64:H69"/>
    <mergeCell ref="I64:I65"/>
    <mergeCell ref="J64:L65"/>
    <mergeCell ref="M64:N69"/>
    <mergeCell ref="O64:O65"/>
    <mergeCell ref="P64:S65"/>
    <mergeCell ref="H58:J58"/>
    <mergeCell ref="R58:S58"/>
    <mergeCell ref="V58:W58"/>
    <mergeCell ref="H59:J59"/>
    <mergeCell ref="R59:S59"/>
    <mergeCell ref="V59:W59"/>
    <mergeCell ref="H56:J56"/>
    <mergeCell ref="R56:S56"/>
    <mergeCell ref="V56:W56"/>
    <mergeCell ref="H57:J57"/>
    <mergeCell ref="R57:S57"/>
    <mergeCell ref="V57:W57"/>
    <mergeCell ref="H54:J54"/>
    <mergeCell ref="R54:S54"/>
    <mergeCell ref="V54:W54"/>
    <mergeCell ref="H55:J55"/>
    <mergeCell ref="R55:S55"/>
    <mergeCell ref="V55:W55"/>
    <mergeCell ref="H52:J52"/>
    <mergeCell ref="R52:S52"/>
    <mergeCell ref="V52:W52"/>
    <mergeCell ref="H53:J53"/>
    <mergeCell ref="R53:S53"/>
    <mergeCell ref="V53:W53"/>
    <mergeCell ref="H50:J50"/>
    <mergeCell ref="R50:S50"/>
    <mergeCell ref="V50:W50"/>
    <mergeCell ref="H51:J51"/>
    <mergeCell ref="R51:S51"/>
    <mergeCell ref="V51:W51"/>
    <mergeCell ref="H48:J48"/>
    <mergeCell ref="R48:S48"/>
    <mergeCell ref="V48:W48"/>
    <mergeCell ref="H49:J49"/>
    <mergeCell ref="R49:S49"/>
    <mergeCell ref="V49:W49"/>
    <mergeCell ref="H46:J46"/>
    <mergeCell ref="R46:S46"/>
    <mergeCell ref="V46:W46"/>
    <mergeCell ref="H47:J47"/>
    <mergeCell ref="R47:S47"/>
    <mergeCell ref="V47:W47"/>
    <mergeCell ref="H44:J44"/>
    <mergeCell ref="R44:S44"/>
    <mergeCell ref="V44:W44"/>
    <mergeCell ref="H45:J45"/>
    <mergeCell ref="R45:S45"/>
    <mergeCell ref="V45:W45"/>
    <mergeCell ref="H42:J42"/>
    <mergeCell ref="R42:S42"/>
    <mergeCell ref="V42:W42"/>
    <mergeCell ref="H43:J43"/>
    <mergeCell ref="R43:S43"/>
    <mergeCell ref="V43:W43"/>
    <mergeCell ref="N38:R38"/>
    <mergeCell ref="H40:J40"/>
    <mergeCell ref="R40:S40"/>
    <mergeCell ref="V40:W40"/>
    <mergeCell ref="H41:J41"/>
    <mergeCell ref="R41:S41"/>
    <mergeCell ref="V41:W41"/>
    <mergeCell ref="G36:Z36"/>
    <mergeCell ref="G37:H37"/>
    <mergeCell ref="I37:K37"/>
    <mergeCell ref="L37:M37"/>
    <mergeCell ref="N37:R37"/>
    <mergeCell ref="S37:T38"/>
    <mergeCell ref="U37:Z38"/>
    <mergeCell ref="G38:H38"/>
    <mergeCell ref="I38:K38"/>
    <mergeCell ref="L38:M38"/>
    <mergeCell ref="G28:H28"/>
    <mergeCell ref="I28:N28"/>
    <mergeCell ref="O28:Z28"/>
    <mergeCell ref="J30:K34"/>
    <mergeCell ref="L30:M30"/>
    <mergeCell ref="N30:O30"/>
    <mergeCell ref="P30:Q30"/>
    <mergeCell ref="R30:S30"/>
    <mergeCell ref="T30:U30"/>
    <mergeCell ref="V30:W30"/>
    <mergeCell ref="L34:M34"/>
    <mergeCell ref="N34:O34"/>
    <mergeCell ref="P34:Q34"/>
    <mergeCell ref="R34:S34"/>
    <mergeCell ref="T34:U34"/>
    <mergeCell ref="V34:W34"/>
    <mergeCell ref="L31:M33"/>
    <mergeCell ref="N31:O33"/>
    <mergeCell ref="P31:Q33"/>
    <mergeCell ref="R31:S33"/>
    <mergeCell ref="T31:U33"/>
    <mergeCell ref="V31:W33"/>
    <mergeCell ref="T24:V24"/>
    <mergeCell ref="W24:Z24"/>
    <mergeCell ref="T25:V25"/>
    <mergeCell ref="W25:Z25"/>
    <mergeCell ref="G27:H27"/>
    <mergeCell ref="I27:N27"/>
    <mergeCell ref="O27:Z27"/>
    <mergeCell ref="G21:H22"/>
    <mergeCell ref="I21:Q22"/>
    <mergeCell ref="T22:V22"/>
    <mergeCell ref="W22:Z22"/>
    <mergeCell ref="G23:Q23"/>
    <mergeCell ref="T23:V23"/>
    <mergeCell ref="W23:Z23"/>
    <mergeCell ref="G19:H19"/>
    <mergeCell ref="I19:P19"/>
    <mergeCell ref="T19:V20"/>
    <mergeCell ref="W19:Z20"/>
    <mergeCell ref="G20:H20"/>
    <mergeCell ref="I20:Q20"/>
    <mergeCell ref="I15:K15"/>
    <mergeCell ref="N15:P15"/>
    <mergeCell ref="U15:V15"/>
    <mergeCell ref="W15:Z15"/>
    <mergeCell ref="G18:H18"/>
    <mergeCell ref="I18:P18"/>
    <mergeCell ref="T18:V18"/>
    <mergeCell ref="W18:Z18"/>
    <mergeCell ref="N13:P13"/>
    <mergeCell ref="U13:V13"/>
    <mergeCell ref="W13:X13"/>
    <mergeCell ref="Y13:Z13"/>
    <mergeCell ref="I14:K14"/>
    <mergeCell ref="N14:P14"/>
    <mergeCell ref="U14:V14"/>
    <mergeCell ref="W14:Z14"/>
    <mergeCell ref="A1:F1"/>
    <mergeCell ref="G7:Z10"/>
    <mergeCell ref="G12:G15"/>
    <mergeCell ref="I12:K12"/>
    <mergeCell ref="L12:L15"/>
    <mergeCell ref="N12:P12"/>
    <mergeCell ref="U12:V12"/>
    <mergeCell ref="W12:X12"/>
    <mergeCell ref="Y12:Z12"/>
    <mergeCell ref="I13:K13"/>
  </mergeCells>
  <phoneticPr fontId="1"/>
  <conditionalFormatting sqref="I12">
    <cfRule type="expression" dxfId="31" priority="8">
      <formula>$H12=TRUE</formula>
    </cfRule>
  </conditionalFormatting>
  <conditionalFormatting sqref="I13">
    <cfRule type="expression" dxfId="30" priority="7">
      <formula>$H$13=TRUE</formula>
    </cfRule>
  </conditionalFormatting>
  <conditionalFormatting sqref="I14">
    <cfRule type="expression" dxfId="29" priority="6">
      <formula>$H$14=TRUE</formula>
    </cfRule>
  </conditionalFormatting>
  <conditionalFormatting sqref="I15">
    <cfRule type="expression" dxfId="28" priority="1">
      <formula>H$15=TRUE</formula>
    </cfRule>
  </conditionalFormatting>
  <conditionalFormatting sqref="N12">
    <cfRule type="expression" dxfId="27" priority="5">
      <formula>$M$12=TRUE</formula>
    </cfRule>
  </conditionalFormatting>
  <conditionalFormatting sqref="N13">
    <cfRule type="expression" dxfId="26" priority="4">
      <formula>$M$13=TRUE</formula>
    </cfRule>
  </conditionalFormatting>
  <conditionalFormatting sqref="N14">
    <cfRule type="expression" dxfId="25" priority="3">
      <formula>$M$14=TRUE</formula>
    </cfRule>
  </conditionalFormatting>
  <conditionalFormatting sqref="N15">
    <cfRule type="expression" dxfId="24" priority="2">
      <formula>$M$15=TRUE</formula>
    </cfRule>
  </conditionalFormatting>
  <dataValidations count="3">
    <dataValidation type="list" allowBlank="1" showInputMessage="1" showErrorMessage="1" sqref="T41:T60" xr:uid="{A12845AD-4EE1-4CDF-A618-A082AA6D839A}">
      <formula1>"10%,非課税"</formula1>
    </dataValidation>
    <dataValidation type="list" allowBlank="1" showInputMessage="1" showErrorMessage="1" sqref="X41:X60" xr:uid="{18D9C604-F650-46F2-A88C-73DC81E228ED}">
      <formula1>"〇"</formula1>
    </dataValidation>
    <dataValidation type="list" allowBlank="1" showInputMessage="1" showErrorMessage="1" sqref="K41:K60" xr:uid="{D8888025-C578-496B-AF3D-7596599E4914}">
      <formula1>"バッグ・小物,時計"</formula1>
    </dataValidation>
  </dataValidations>
  <pageMargins left="0.7" right="0.7" top="0.75" bottom="0.75" header="0.3" footer="0.3"/>
  <pageSetup paperSize="9" scale="41"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213360</xdr:colOff>
                    <xdr:row>12</xdr:row>
                    <xdr:rowOff>99060</xdr:rowOff>
                  </from>
                  <to>
                    <xdr:col>8</xdr:col>
                    <xdr:colOff>22860</xdr:colOff>
                    <xdr:row>12</xdr:row>
                    <xdr:rowOff>289560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7</xdr:col>
                    <xdr:colOff>190500</xdr:colOff>
                    <xdr:row>13</xdr:row>
                    <xdr:rowOff>106680</xdr:rowOff>
                  </from>
                  <to>
                    <xdr:col>8</xdr:col>
                    <xdr:colOff>22860</xdr:colOff>
                    <xdr:row>13</xdr:row>
                    <xdr:rowOff>289560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12</xdr:col>
                    <xdr:colOff>220980</xdr:colOff>
                    <xdr:row>11</xdr:row>
                    <xdr:rowOff>30480</xdr:rowOff>
                  </from>
                  <to>
                    <xdr:col>13</xdr:col>
                    <xdr:colOff>60960</xdr:colOff>
                    <xdr:row>12</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12</xdr:col>
                    <xdr:colOff>220980</xdr:colOff>
                    <xdr:row>12</xdr:row>
                    <xdr:rowOff>83820</xdr:rowOff>
                  </from>
                  <to>
                    <xdr:col>13</xdr:col>
                    <xdr:colOff>60960</xdr:colOff>
                    <xdr:row>13</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12</xdr:col>
                    <xdr:colOff>220980</xdr:colOff>
                    <xdr:row>13</xdr:row>
                    <xdr:rowOff>68580</xdr:rowOff>
                  </from>
                  <to>
                    <xdr:col>13</xdr:col>
                    <xdr:colOff>60960</xdr:colOff>
                    <xdr:row>14</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12</xdr:col>
                    <xdr:colOff>220980</xdr:colOff>
                    <xdr:row>14</xdr:row>
                    <xdr:rowOff>99060</xdr:rowOff>
                  </from>
                  <to>
                    <xdr:col>13</xdr:col>
                    <xdr:colOff>60960</xdr:colOff>
                    <xdr:row>14</xdr:row>
                    <xdr:rowOff>342900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7</xdr:col>
                    <xdr:colOff>213360</xdr:colOff>
                    <xdr:row>11</xdr:row>
                    <xdr:rowOff>76200</xdr:rowOff>
                  </from>
                  <to>
                    <xdr:col>8</xdr:col>
                    <xdr:colOff>22860</xdr:colOff>
                    <xdr:row>12</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7</xdr:col>
                    <xdr:colOff>190500</xdr:colOff>
                    <xdr:row>14</xdr:row>
                    <xdr:rowOff>106680</xdr:rowOff>
                  </from>
                  <to>
                    <xdr:col>8</xdr:col>
                    <xdr:colOff>22860</xdr:colOff>
                    <xdr:row>14</xdr:row>
                    <xdr:rowOff>289560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8B4F-AB8C-43CE-8452-9FDC910C28F0}">
  <sheetPr codeName="Sheet5">
    <pageSetUpPr fitToPage="1"/>
  </sheetPr>
  <dimension ref="A1:AE80"/>
  <sheetViews>
    <sheetView zoomScale="60" zoomScaleNormal="60" zoomScaleSheetLayoutView="70" workbookViewId="0">
      <selection sqref="A1:F1"/>
    </sheetView>
  </sheetViews>
  <sheetFormatPr defaultRowHeight="13.2" x14ac:dyDescent="0.2"/>
  <cols>
    <col min="7" max="7" width="8.6640625" customWidth="1"/>
    <col min="8" max="8" width="10" customWidth="1"/>
    <col min="9" max="9" width="11" customWidth="1"/>
    <col min="10" max="11" width="9.6640625" customWidth="1"/>
    <col min="13" max="14" width="9.33203125" customWidth="1"/>
    <col min="16" max="16" width="8.88671875" customWidth="1"/>
    <col min="21" max="21" width="11.77734375" customWidth="1"/>
    <col min="25" max="25" width="12.88671875" customWidth="1"/>
    <col min="26" max="26" width="23.6640625" customWidth="1"/>
    <col min="30" max="30" width="30.77734375" bestFit="1" customWidth="1"/>
    <col min="31" max="31" width="17.44140625" bestFit="1" customWidth="1"/>
  </cols>
  <sheetData>
    <row r="1" spans="1:27" ht="27.6" x14ac:dyDescent="0.2">
      <c r="A1" s="278" t="s">
        <v>79</v>
      </c>
      <c r="B1" s="278"/>
      <c r="C1" s="278"/>
      <c r="D1" s="278"/>
      <c r="E1" s="278"/>
      <c r="F1" s="278"/>
    </row>
    <row r="2" spans="1:27" ht="19.2" x14ac:dyDescent="0.25">
      <c r="A2" s="51"/>
    </row>
    <row r="3" spans="1:27" ht="21" x14ac:dyDescent="0.25">
      <c r="A3" s="52" t="s">
        <v>80</v>
      </c>
    </row>
    <row r="4" spans="1:27" ht="21" x14ac:dyDescent="0.25">
      <c r="A4" s="53" t="s">
        <v>81</v>
      </c>
    </row>
    <row r="7" spans="1:27" ht="13.2" customHeight="1" x14ac:dyDescent="0.2">
      <c r="G7" s="279" t="s">
        <v>64</v>
      </c>
      <c r="H7" s="279"/>
      <c r="I7" s="279"/>
      <c r="J7" s="279"/>
      <c r="K7" s="279"/>
      <c r="L7" s="279"/>
      <c r="M7" s="279"/>
      <c r="N7" s="279"/>
      <c r="O7" s="279"/>
      <c r="P7" s="279"/>
      <c r="Q7" s="279"/>
      <c r="R7" s="279"/>
      <c r="S7" s="279"/>
      <c r="T7" s="279"/>
      <c r="U7" s="279"/>
      <c r="V7" s="279"/>
      <c r="W7" s="279"/>
      <c r="X7" s="279"/>
      <c r="Y7" s="279"/>
      <c r="Z7" s="279"/>
    </row>
    <row r="8" spans="1:27" ht="13.2" customHeight="1" x14ac:dyDescent="0.2">
      <c r="G8" s="279"/>
      <c r="H8" s="279"/>
      <c r="I8" s="279"/>
      <c r="J8" s="279"/>
      <c r="K8" s="279"/>
      <c r="L8" s="279"/>
      <c r="M8" s="279"/>
      <c r="N8" s="279"/>
      <c r="O8" s="279"/>
      <c r="P8" s="279"/>
      <c r="Q8" s="279"/>
      <c r="R8" s="279"/>
      <c r="S8" s="279"/>
      <c r="T8" s="279"/>
      <c r="U8" s="279"/>
      <c r="V8" s="279"/>
      <c r="W8" s="279"/>
      <c r="X8" s="279"/>
      <c r="Y8" s="279"/>
      <c r="Z8" s="279"/>
    </row>
    <row r="9" spans="1:27" ht="13.2" customHeight="1" x14ac:dyDescent="0.2">
      <c r="G9" s="279"/>
      <c r="H9" s="279"/>
      <c r="I9" s="279"/>
      <c r="J9" s="279"/>
      <c r="K9" s="279"/>
      <c r="L9" s="279"/>
      <c r="M9" s="279"/>
      <c r="N9" s="279"/>
      <c r="O9" s="279"/>
      <c r="P9" s="279"/>
      <c r="Q9" s="279"/>
      <c r="R9" s="279"/>
      <c r="S9" s="279"/>
      <c r="T9" s="279"/>
      <c r="U9" s="279"/>
      <c r="V9" s="279"/>
      <c r="W9" s="279"/>
      <c r="X9" s="279"/>
      <c r="Y9" s="279"/>
      <c r="Z9" s="279"/>
    </row>
    <row r="10" spans="1:27" x14ac:dyDescent="0.2">
      <c r="G10" s="279"/>
      <c r="H10" s="279"/>
      <c r="I10" s="279"/>
      <c r="J10" s="279"/>
      <c r="K10" s="279"/>
      <c r="L10" s="279"/>
      <c r="M10" s="279"/>
      <c r="N10" s="279"/>
      <c r="O10" s="279"/>
      <c r="P10" s="279"/>
      <c r="Q10" s="279"/>
      <c r="R10" s="279"/>
      <c r="S10" s="279"/>
      <c r="T10" s="279"/>
      <c r="U10" s="279"/>
      <c r="V10" s="279"/>
      <c r="W10" s="279"/>
      <c r="X10" s="279"/>
      <c r="Y10" s="279"/>
      <c r="Z10" s="279"/>
    </row>
    <row r="11" spans="1:27" ht="13.8" thickBot="1" x14ac:dyDescent="0.25"/>
    <row r="12" spans="1:27" ht="25.95" customHeight="1" x14ac:dyDescent="0.45">
      <c r="G12" s="280" t="s">
        <v>19</v>
      </c>
      <c r="H12" s="36" t="b">
        <v>0</v>
      </c>
      <c r="I12" s="283" t="s">
        <v>56</v>
      </c>
      <c r="J12" s="284"/>
      <c r="K12" s="284"/>
      <c r="L12" s="285" t="s">
        <v>0</v>
      </c>
      <c r="M12" s="37" t="b">
        <v>0</v>
      </c>
      <c r="N12" s="288" t="s">
        <v>52</v>
      </c>
      <c r="O12" s="288"/>
      <c r="P12" s="289"/>
      <c r="U12" s="290" t="s">
        <v>1</v>
      </c>
      <c r="V12" s="290"/>
      <c r="W12" s="273" t="s">
        <v>77</v>
      </c>
      <c r="X12" s="273"/>
      <c r="Y12" s="274" t="s">
        <v>78</v>
      </c>
      <c r="Z12" s="274"/>
    </row>
    <row r="13" spans="1:27" ht="25.95" customHeight="1" x14ac:dyDescent="0.45">
      <c r="G13" s="281"/>
      <c r="H13" s="34" t="b">
        <v>0</v>
      </c>
      <c r="I13" s="275" t="s">
        <v>32</v>
      </c>
      <c r="J13" s="276"/>
      <c r="K13" s="276"/>
      <c r="L13" s="286"/>
      <c r="M13" s="35" t="b">
        <v>0</v>
      </c>
      <c r="N13" s="135" t="s">
        <v>53</v>
      </c>
      <c r="O13" s="135"/>
      <c r="P13" s="271"/>
      <c r="U13" s="272" t="s">
        <v>2</v>
      </c>
      <c r="V13" s="272"/>
      <c r="W13" s="273" t="s">
        <v>77</v>
      </c>
      <c r="X13" s="273"/>
      <c r="Y13" s="274" t="s">
        <v>78</v>
      </c>
      <c r="Z13" s="274"/>
      <c r="AA13" s="23"/>
    </row>
    <row r="14" spans="1:27" ht="28.2" customHeight="1" x14ac:dyDescent="0.45">
      <c r="G14" s="281"/>
      <c r="H14" s="34" t="b">
        <v>0</v>
      </c>
      <c r="I14" s="275" t="s">
        <v>57</v>
      </c>
      <c r="J14" s="276"/>
      <c r="K14" s="276"/>
      <c r="L14" s="286"/>
      <c r="M14" s="35" t="b">
        <v>0</v>
      </c>
      <c r="N14" s="135" t="s">
        <v>54</v>
      </c>
      <c r="O14" s="135"/>
      <c r="P14" s="271"/>
      <c r="U14" s="272" t="s">
        <v>82</v>
      </c>
      <c r="V14" s="272"/>
      <c r="W14" s="277"/>
      <c r="X14" s="277"/>
      <c r="Y14" s="277"/>
      <c r="Z14" s="277"/>
      <c r="AA14" s="24"/>
    </row>
    <row r="15" spans="1:27" ht="30.6" thickBot="1" x14ac:dyDescent="0.5">
      <c r="G15" s="282"/>
      <c r="H15" s="38" t="b">
        <v>0</v>
      </c>
      <c r="I15" s="309" t="s">
        <v>63</v>
      </c>
      <c r="J15" s="310"/>
      <c r="K15" s="310"/>
      <c r="L15" s="287"/>
      <c r="M15" s="39" t="b">
        <v>0</v>
      </c>
      <c r="N15" s="258" t="s">
        <v>55</v>
      </c>
      <c r="O15" s="258"/>
      <c r="P15" s="311"/>
      <c r="U15" s="272" t="s">
        <v>29</v>
      </c>
      <c r="V15" s="272"/>
      <c r="W15" s="312"/>
      <c r="X15" s="312"/>
      <c r="Y15" s="312"/>
      <c r="Z15" s="312"/>
      <c r="AA15" s="23"/>
    </row>
    <row r="17" spans="7:26" ht="13.8" thickBot="1" x14ac:dyDescent="0.25"/>
    <row r="18" spans="7:26" ht="30.6" thickBot="1" x14ac:dyDescent="0.25">
      <c r="G18" s="313" t="s">
        <v>20</v>
      </c>
      <c r="H18" s="314"/>
      <c r="I18" s="315"/>
      <c r="J18" s="316"/>
      <c r="K18" s="316"/>
      <c r="L18" s="316"/>
      <c r="M18" s="316"/>
      <c r="N18" s="316"/>
      <c r="O18" s="316"/>
      <c r="P18" s="316"/>
      <c r="Q18" s="8" t="s">
        <v>25</v>
      </c>
      <c r="T18" s="317" t="s">
        <v>3</v>
      </c>
      <c r="U18" s="318"/>
      <c r="V18" s="319"/>
      <c r="W18" s="320">
        <f>COUNTA($L$41:$L$60)</f>
        <v>0</v>
      </c>
      <c r="X18" s="321"/>
      <c r="Y18" s="321"/>
      <c r="Z18" s="322"/>
    </row>
    <row r="19" spans="7:26" ht="30" x14ac:dyDescent="0.2">
      <c r="G19" s="291" t="s">
        <v>4</v>
      </c>
      <c r="H19" s="292"/>
      <c r="I19" s="293"/>
      <c r="J19" s="294"/>
      <c r="K19" s="294"/>
      <c r="L19" s="294"/>
      <c r="M19" s="294"/>
      <c r="N19" s="294"/>
      <c r="O19" s="294"/>
      <c r="P19" s="294"/>
      <c r="Q19" s="9" t="s">
        <v>35</v>
      </c>
      <c r="T19" s="295" t="s">
        <v>5</v>
      </c>
      <c r="U19" s="296"/>
      <c r="V19" s="297"/>
      <c r="W19" s="301">
        <f>SUM(R41:R60)</f>
        <v>0</v>
      </c>
      <c r="X19" s="302"/>
      <c r="Y19" s="302"/>
      <c r="Z19" s="303"/>
    </row>
    <row r="20" spans="7:26" ht="30.6" thickBot="1" x14ac:dyDescent="0.25">
      <c r="G20" s="291" t="s">
        <v>6</v>
      </c>
      <c r="H20" s="307"/>
      <c r="I20" s="294"/>
      <c r="J20" s="294"/>
      <c r="K20" s="294"/>
      <c r="L20" s="294"/>
      <c r="M20" s="294"/>
      <c r="N20" s="294"/>
      <c r="O20" s="294"/>
      <c r="P20" s="294"/>
      <c r="Q20" s="308"/>
      <c r="T20" s="298"/>
      <c r="U20" s="299"/>
      <c r="V20" s="300"/>
      <c r="W20" s="304"/>
      <c r="X20" s="305"/>
      <c r="Y20" s="305"/>
      <c r="Z20" s="306"/>
    </row>
    <row r="21" spans="7:26" ht="22.95" customHeight="1" thickBot="1" x14ac:dyDescent="0.25">
      <c r="G21" s="335" t="s">
        <v>7</v>
      </c>
      <c r="H21" s="336"/>
      <c r="I21" s="339"/>
      <c r="J21" s="339"/>
      <c r="K21" s="339"/>
      <c r="L21" s="339"/>
      <c r="M21" s="339"/>
      <c r="N21" s="339"/>
      <c r="O21" s="339"/>
      <c r="P21" s="339"/>
      <c r="Q21" s="340"/>
    </row>
    <row r="22" spans="7:26" ht="22.95" customHeight="1" thickBot="1" x14ac:dyDescent="0.25">
      <c r="G22" s="337"/>
      <c r="H22" s="338"/>
      <c r="I22" s="341"/>
      <c r="J22" s="341"/>
      <c r="K22" s="341"/>
      <c r="L22" s="341"/>
      <c r="M22" s="341"/>
      <c r="N22" s="341"/>
      <c r="O22" s="341"/>
      <c r="P22" s="341"/>
      <c r="Q22" s="342"/>
      <c r="T22" s="343" t="s">
        <v>37</v>
      </c>
      <c r="U22" s="344"/>
      <c r="V22" s="345"/>
      <c r="W22" s="346">
        <f>W19-W23</f>
        <v>0</v>
      </c>
      <c r="X22" s="347"/>
      <c r="Y22" s="347"/>
      <c r="Z22" s="348"/>
    </row>
    <row r="23" spans="7:26" ht="23.4" customHeight="1" x14ac:dyDescent="0.2">
      <c r="G23" s="173" t="s">
        <v>44</v>
      </c>
      <c r="H23" s="173"/>
      <c r="I23" s="173"/>
      <c r="J23" s="173"/>
      <c r="K23" s="173"/>
      <c r="L23" s="173"/>
      <c r="M23" s="173"/>
      <c r="N23" s="173"/>
      <c r="O23" s="173"/>
      <c r="P23" s="173"/>
      <c r="Q23" s="173"/>
      <c r="T23" s="349" t="s">
        <v>34</v>
      </c>
      <c r="U23" s="350"/>
      <c r="V23" s="351"/>
      <c r="W23" s="352">
        <f>ROUNDDOWN(SUMIF(T41:T60,10%,R41:R60)*10%,0)</f>
        <v>0</v>
      </c>
      <c r="X23" s="353"/>
      <c r="Y23" s="353"/>
      <c r="Z23" s="354"/>
    </row>
    <row r="24" spans="7:26" ht="25.95" customHeight="1" thickBot="1" x14ac:dyDescent="0.25">
      <c r="T24" s="323" t="s">
        <v>8</v>
      </c>
      <c r="U24" s="324"/>
      <c r="V24" s="325"/>
      <c r="W24" s="326">
        <v>0</v>
      </c>
      <c r="X24" s="327"/>
      <c r="Y24" s="327"/>
      <c r="Z24" s="328"/>
    </row>
    <row r="25" spans="7:26" ht="25.95" customHeight="1" thickBot="1" x14ac:dyDescent="0.25">
      <c r="T25" s="329" t="s">
        <v>9</v>
      </c>
      <c r="U25" s="330"/>
      <c r="V25" s="331"/>
      <c r="W25" s="332">
        <f>SUM(W22:W23)</f>
        <v>0</v>
      </c>
      <c r="X25" s="333"/>
      <c r="Y25" s="333"/>
      <c r="Z25" s="334"/>
    </row>
    <row r="26" spans="7:26" ht="13.8" thickBot="1" x14ac:dyDescent="0.25"/>
    <row r="27" spans="7:26" ht="21.6" x14ac:dyDescent="0.2">
      <c r="G27" s="180" t="s">
        <v>22</v>
      </c>
      <c r="H27" s="181"/>
      <c r="I27" s="95" t="s">
        <v>31</v>
      </c>
      <c r="J27" s="96"/>
      <c r="K27" s="96"/>
      <c r="L27" s="96"/>
      <c r="M27" s="96"/>
      <c r="N27" s="96"/>
      <c r="O27" s="96" t="s">
        <v>33</v>
      </c>
      <c r="P27" s="96"/>
      <c r="Q27" s="96"/>
      <c r="R27" s="96"/>
      <c r="S27" s="96"/>
      <c r="T27" s="96"/>
      <c r="U27" s="96"/>
      <c r="V27" s="96"/>
      <c r="W27" s="96"/>
      <c r="X27" s="96"/>
      <c r="Y27" s="96"/>
      <c r="Z27" s="184"/>
    </row>
    <row r="28" spans="7:26" ht="22.2" thickBot="1" x14ac:dyDescent="0.25">
      <c r="G28" s="178" t="s">
        <v>23</v>
      </c>
      <c r="H28" s="179"/>
      <c r="I28" s="185" t="s">
        <v>24</v>
      </c>
      <c r="J28" s="182"/>
      <c r="K28" s="182"/>
      <c r="L28" s="182"/>
      <c r="M28" s="182"/>
      <c r="N28" s="182"/>
      <c r="O28" s="182" t="s">
        <v>36</v>
      </c>
      <c r="P28" s="182"/>
      <c r="Q28" s="182"/>
      <c r="R28" s="182"/>
      <c r="S28" s="182"/>
      <c r="T28" s="182"/>
      <c r="U28" s="182"/>
      <c r="V28" s="182"/>
      <c r="W28" s="182"/>
      <c r="X28" s="182"/>
      <c r="Y28" s="182"/>
      <c r="Z28" s="183"/>
    </row>
    <row r="29" spans="7:26" ht="22.2" thickBot="1" x14ac:dyDescent="0.25">
      <c r="G29" s="6"/>
      <c r="H29" s="7"/>
      <c r="I29" s="7"/>
      <c r="J29" s="7"/>
      <c r="K29" s="7"/>
      <c r="L29" s="7"/>
      <c r="M29" s="7"/>
      <c r="N29" s="7"/>
      <c r="O29" s="7"/>
      <c r="P29" s="7"/>
      <c r="Q29" s="7"/>
      <c r="R29" s="7"/>
      <c r="S29" s="7"/>
      <c r="T29" s="7"/>
      <c r="U29" s="7"/>
      <c r="V29" s="1"/>
      <c r="W29" s="1"/>
    </row>
    <row r="30" spans="7:26" ht="21.6" x14ac:dyDescent="0.6">
      <c r="J30" s="180" t="s">
        <v>51</v>
      </c>
      <c r="K30" s="181"/>
      <c r="L30" s="100" t="s">
        <v>45</v>
      </c>
      <c r="M30" s="99"/>
      <c r="N30" s="98" t="s">
        <v>46</v>
      </c>
      <c r="O30" s="99"/>
      <c r="P30" s="98" t="s">
        <v>47</v>
      </c>
      <c r="Q30" s="99"/>
      <c r="R30" s="98" t="s">
        <v>48</v>
      </c>
      <c r="S30" s="99"/>
      <c r="T30" s="98" t="s">
        <v>49</v>
      </c>
      <c r="U30" s="99"/>
      <c r="V30" s="98" t="s">
        <v>50</v>
      </c>
      <c r="W30" s="215"/>
    </row>
    <row r="31" spans="7:26" ht="21.6" customHeight="1" x14ac:dyDescent="0.2">
      <c r="J31" s="355"/>
      <c r="K31" s="356"/>
      <c r="L31" s="107"/>
      <c r="M31" s="108"/>
      <c r="N31" s="101"/>
      <c r="O31" s="102"/>
      <c r="P31" s="101"/>
      <c r="Q31" s="102"/>
      <c r="R31" s="101"/>
      <c r="S31" s="102"/>
      <c r="T31" s="101"/>
      <c r="U31" s="102"/>
      <c r="V31" s="101"/>
      <c r="W31" s="216"/>
    </row>
    <row r="32" spans="7:26" ht="21.6" customHeight="1" x14ac:dyDescent="0.2">
      <c r="J32" s="355"/>
      <c r="K32" s="356"/>
      <c r="L32" s="109"/>
      <c r="M32" s="110"/>
      <c r="N32" s="103"/>
      <c r="O32" s="104"/>
      <c r="P32" s="103"/>
      <c r="Q32" s="104"/>
      <c r="R32" s="103"/>
      <c r="S32" s="104"/>
      <c r="T32" s="103"/>
      <c r="U32" s="104"/>
      <c r="V32" s="103"/>
      <c r="W32" s="217"/>
    </row>
    <row r="33" spans="7:31" ht="13.2" customHeight="1" x14ac:dyDescent="0.2">
      <c r="J33" s="355"/>
      <c r="K33" s="356"/>
      <c r="L33" s="111"/>
      <c r="M33" s="112"/>
      <c r="N33" s="105"/>
      <c r="O33" s="106"/>
      <c r="P33" s="105"/>
      <c r="Q33" s="106"/>
      <c r="R33" s="105"/>
      <c r="S33" s="106"/>
      <c r="T33" s="105"/>
      <c r="U33" s="106"/>
      <c r="V33" s="105"/>
      <c r="W33" s="218"/>
    </row>
    <row r="34" spans="7:31" ht="31.2" customHeight="1" thickBot="1" x14ac:dyDescent="0.25">
      <c r="J34" s="178"/>
      <c r="K34" s="179"/>
      <c r="L34" s="115"/>
      <c r="M34" s="116"/>
      <c r="N34" s="113"/>
      <c r="O34" s="114"/>
      <c r="P34" s="113"/>
      <c r="Q34" s="114"/>
      <c r="R34" s="113"/>
      <c r="S34" s="114"/>
      <c r="T34" s="113"/>
      <c r="U34" s="114"/>
      <c r="V34" s="113"/>
      <c r="W34" s="219"/>
    </row>
    <row r="35" spans="7:31" ht="24.6" customHeight="1" thickBot="1" x14ac:dyDescent="0.25">
      <c r="I35" s="16"/>
      <c r="J35" s="16"/>
      <c r="K35" s="17"/>
      <c r="L35" s="17"/>
      <c r="M35" s="18"/>
      <c r="N35" s="18"/>
      <c r="O35" s="18"/>
      <c r="P35" s="18"/>
      <c r="Q35" s="18"/>
      <c r="R35" s="18"/>
      <c r="S35" s="18"/>
      <c r="T35" s="18"/>
      <c r="U35" s="18"/>
      <c r="V35" s="18"/>
      <c r="W35" s="1"/>
    </row>
    <row r="36" spans="7:31" ht="24.6" customHeight="1" thickBot="1" x14ac:dyDescent="0.25">
      <c r="G36" s="75" t="s">
        <v>74</v>
      </c>
      <c r="H36" s="76"/>
      <c r="I36" s="76"/>
      <c r="J36" s="76"/>
      <c r="K36" s="76"/>
      <c r="L36" s="76"/>
      <c r="M36" s="76"/>
      <c r="N36" s="76"/>
      <c r="O36" s="76"/>
      <c r="P36" s="76"/>
      <c r="Q36" s="76"/>
      <c r="R36" s="76"/>
      <c r="S36" s="76"/>
      <c r="T36" s="76"/>
      <c r="U36" s="76"/>
      <c r="V36" s="76"/>
      <c r="W36" s="76"/>
      <c r="X36" s="76"/>
      <c r="Y36" s="76"/>
      <c r="Z36" s="78"/>
    </row>
    <row r="37" spans="7:31" ht="36.6" customHeight="1" thickBot="1" x14ac:dyDescent="0.25">
      <c r="G37" s="79" t="s">
        <v>73</v>
      </c>
      <c r="H37" s="80"/>
      <c r="I37" s="232">
        <f>COUNTIF($K$41:$K$60,"バッグ・小物")</f>
        <v>0</v>
      </c>
      <c r="J37" s="232"/>
      <c r="K37" s="232"/>
      <c r="L37" s="79" t="s">
        <v>66</v>
      </c>
      <c r="M37" s="80"/>
      <c r="N37" s="357">
        <f>SUMIF($K$41:$K$60,"バッグ・小物",$R$41:$S$60)</f>
        <v>0</v>
      </c>
      <c r="O37" s="156"/>
      <c r="P37" s="156"/>
      <c r="Q37" s="156"/>
      <c r="R37" s="157"/>
      <c r="S37" s="358" t="s">
        <v>68</v>
      </c>
      <c r="T37" s="359"/>
      <c r="U37" s="210">
        <f>SUM(N37:R38)</f>
        <v>0</v>
      </c>
      <c r="V37" s="210"/>
      <c r="W37" s="210"/>
      <c r="X37" s="210"/>
      <c r="Y37" s="210"/>
      <c r="Z37" s="211"/>
    </row>
    <row r="38" spans="7:31" ht="36.6" customHeight="1" thickBot="1" x14ac:dyDescent="0.25">
      <c r="G38" s="81" t="s">
        <v>65</v>
      </c>
      <c r="H38" s="82"/>
      <c r="I38" s="362">
        <f>COUNTIF($K$41:$K$60,"時計")</f>
        <v>0</v>
      </c>
      <c r="J38" s="362"/>
      <c r="K38" s="362"/>
      <c r="L38" s="81" t="s">
        <v>67</v>
      </c>
      <c r="M38" s="82"/>
      <c r="N38" s="367">
        <f>SUMIF($K$41:$K$60,"時計",$R$41:$S$60)</f>
        <v>0</v>
      </c>
      <c r="O38" s="368"/>
      <c r="P38" s="368"/>
      <c r="Q38" s="368"/>
      <c r="R38" s="369"/>
      <c r="S38" s="360"/>
      <c r="T38" s="361"/>
      <c r="U38" s="213"/>
      <c r="V38" s="213"/>
      <c r="W38" s="213"/>
      <c r="X38" s="213"/>
      <c r="Y38" s="213"/>
      <c r="Z38" s="214"/>
    </row>
    <row r="39" spans="7:31" ht="21.6" thickBot="1" x14ac:dyDescent="0.3">
      <c r="G39" s="2"/>
      <c r="H39" s="3"/>
      <c r="I39" s="3"/>
      <c r="J39" s="4"/>
      <c r="K39" s="4"/>
      <c r="L39" s="5"/>
      <c r="M39" s="2"/>
      <c r="N39" s="2"/>
      <c r="O39" s="3"/>
      <c r="P39" s="3"/>
      <c r="Q39" s="5"/>
      <c r="R39" s="3"/>
      <c r="S39" s="3"/>
      <c r="T39" s="3"/>
      <c r="AD39" s="13" t="s">
        <v>61</v>
      </c>
    </row>
    <row r="40" spans="7:31" s="44" customFormat="1" ht="28.2" customHeight="1" thickBot="1" x14ac:dyDescent="0.25">
      <c r="G40" s="40" t="s">
        <v>10</v>
      </c>
      <c r="H40" s="370" t="s">
        <v>69</v>
      </c>
      <c r="I40" s="86"/>
      <c r="J40" s="86"/>
      <c r="K40" s="41" t="s">
        <v>70</v>
      </c>
      <c r="L40" s="41" t="s">
        <v>11</v>
      </c>
      <c r="M40" s="41" t="s">
        <v>12</v>
      </c>
      <c r="N40" s="41" t="s">
        <v>13</v>
      </c>
      <c r="O40" s="41" t="s">
        <v>14</v>
      </c>
      <c r="P40" s="41" t="s">
        <v>15</v>
      </c>
      <c r="Q40" s="41" t="s">
        <v>16</v>
      </c>
      <c r="R40" s="86" t="s">
        <v>17</v>
      </c>
      <c r="S40" s="86"/>
      <c r="T40" s="41" t="s">
        <v>43</v>
      </c>
      <c r="U40" s="41" t="s">
        <v>18</v>
      </c>
      <c r="V40" s="86" t="s">
        <v>59</v>
      </c>
      <c r="W40" s="86"/>
      <c r="X40" s="41" t="s">
        <v>30</v>
      </c>
      <c r="Y40" s="42" t="s">
        <v>60</v>
      </c>
      <c r="Z40" s="43" t="s">
        <v>71</v>
      </c>
      <c r="AD40" s="45" t="s">
        <v>62</v>
      </c>
    </row>
    <row r="41" spans="7:31" ht="40.200000000000003" customHeight="1" x14ac:dyDescent="0.25">
      <c r="G41" s="10">
        <v>1</v>
      </c>
      <c r="H41" s="371"/>
      <c r="I41" s="372"/>
      <c r="J41" s="372"/>
      <c r="K41" s="55"/>
      <c r="L41" s="55"/>
      <c r="M41" s="25"/>
      <c r="N41" s="56"/>
      <c r="O41" s="25"/>
      <c r="P41" s="57"/>
      <c r="Q41" s="57"/>
      <c r="R41" s="365">
        <f t="shared" ref="R41:R60" si="0">ROUNDDOWN(AE41,0)</f>
        <v>0</v>
      </c>
      <c r="S41" s="366"/>
      <c r="T41" s="28">
        <v>0.1</v>
      </c>
      <c r="U41" s="29"/>
      <c r="V41" s="127"/>
      <c r="W41" s="127"/>
      <c r="X41" s="55"/>
      <c r="Y41" s="59"/>
      <c r="Z41" s="58"/>
      <c r="AD41" s="14"/>
      <c r="AE41" s="15">
        <f t="shared" ref="AE41:AE60" si="1">AD41*O41</f>
        <v>0</v>
      </c>
    </row>
    <row r="42" spans="7:31" ht="40.200000000000003" customHeight="1" x14ac:dyDescent="0.25">
      <c r="G42" s="11">
        <v>2</v>
      </c>
      <c r="H42" s="363"/>
      <c r="I42" s="364"/>
      <c r="J42" s="364"/>
      <c r="K42" s="19"/>
      <c r="L42" s="19"/>
      <c r="M42" s="19"/>
      <c r="N42" s="20"/>
      <c r="O42" s="20"/>
      <c r="P42" s="21"/>
      <c r="Q42" s="21"/>
      <c r="R42" s="365">
        <f t="shared" si="0"/>
        <v>0</v>
      </c>
      <c r="S42" s="366"/>
      <c r="T42" s="28">
        <v>0.1</v>
      </c>
      <c r="U42" s="22"/>
      <c r="V42" s="94"/>
      <c r="W42" s="94"/>
      <c r="X42" s="19"/>
      <c r="Y42" s="19"/>
      <c r="Z42" s="46"/>
      <c r="AD42" s="14"/>
      <c r="AE42" s="15">
        <f t="shared" si="1"/>
        <v>0</v>
      </c>
    </row>
    <row r="43" spans="7:31" ht="40.200000000000003" customHeight="1" x14ac:dyDescent="0.25">
      <c r="G43" s="11">
        <v>3</v>
      </c>
      <c r="H43" s="363"/>
      <c r="I43" s="364"/>
      <c r="J43" s="364"/>
      <c r="K43" s="19"/>
      <c r="L43" s="19"/>
      <c r="M43" s="19"/>
      <c r="N43" s="20"/>
      <c r="O43" s="20"/>
      <c r="P43" s="21"/>
      <c r="Q43" s="21"/>
      <c r="R43" s="365">
        <f t="shared" si="0"/>
        <v>0</v>
      </c>
      <c r="S43" s="366"/>
      <c r="T43" s="28">
        <v>0.1</v>
      </c>
      <c r="U43" s="22"/>
      <c r="V43" s="94"/>
      <c r="W43" s="94"/>
      <c r="X43" s="19"/>
      <c r="Y43" s="19"/>
      <c r="Z43" s="46"/>
      <c r="AD43" s="14"/>
      <c r="AE43" s="15">
        <f t="shared" si="1"/>
        <v>0</v>
      </c>
    </row>
    <row r="44" spans="7:31" ht="40.200000000000003" customHeight="1" x14ac:dyDescent="0.25">
      <c r="G44" s="11">
        <v>4</v>
      </c>
      <c r="H44" s="363"/>
      <c r="I44" s="364"/>
      <c r="J44" s="364"/>
      <c r="K44" s="19"/>
      <c r="L44" s="19"/>
      <c r="M44" s="19"/>
      <c r="N44" s="20"/>
      <c r="O44" s="20"/>
      <c r="P44" s="21"/>
      <c r="Q44" s="21"/>
      <c r="R44" s="365">
        <f t="shared" si="0"/>
        <v>0</v>
      </c>
      <c r="S44" s="366"/>
      <c r="T44" s="28">
        <v>0.1</v>
      </c>
      <c r="U44" s="22"/>
      <c r="V44" s="94"/>
      <c r="W44" s="94"/>
      <c r="X44" s="19"/>
      <c r="Y44" s="19"/>
      <c r="Z44" s="46"/>
      <c r="AD44" s="14"/>
      <c r="AE44" s="15">
        <f t="shared" si="1"/>
        <v>0</v>
      </c>
    </row>
    <row r="45" spans="7:31" ht="40.200000000000003" customHeight="1" x14ac:dyDescent="0.25">
      <c r="G45" s="11">
        <v>5</v>
      </c>
      <c r="H45" s="363"/>
      <c r="I45" s="364"/>
      <c r="J45" s="364"/>
      <c r="K45" s="19"/>
      <c r="L45" s="19"/>
      <c r="M45" s="19"/>
      <c r="N45" s="20"/>
      <c r="O45" s="20"/>
      <c r="P45" s="21"/>
      <c r="Q45" s="21"/>
      <c r="R45" s="365">
        <f t="shared" si="0"/>
        <v>0</v>
      </c>
      <c r="S45" s="366"/>
      <c r="T45" s="28">
        <v>0.1</v>
      </c>
      <c r="U45" s="22"/>
      <c r="V45" s="94"/>
      <c r="W45" s="94"/>
      <c r="X45" s="19"/>
      <c r="Y45" s="19"/>
      <c r="Z45" s="46"/>
      <c r="AD45" s="14"/>
      <c r="AE45" s="15">
        <f t="shared" si="1"/>
        <v>0</v>
      </c>
    </row>
    <row r="46" spans="7:31" ht="40.200000000000003" customHeight="1" x14ac:dyDescent="0.25">
      <c r="G46" s="11">
        <v>6</v>
      </c>
      <c r="H46" s="363"/>
      <c r="I46" s="364"/>
      <c r="J46" s="364"/>
      <c r="K46" s="19"/>
      <c r="L46" s="19"/>
      <c r="M46" s="19"/>
      <c r="N46" s="20"/>
      <c r="O46" s="20"/>
      <c r="P46" s="21"/>
      <c r="Q46" s="21"/>
      <c r="R46" s="365">
        <f t="shared" si="0"/>
        <v>0</v>
      </c>
      <c r="S46" s="366"/>
      <c r="T46" s="28">
        <v>0.1</v>
      </c>
      <c r="U46" s="22"/>
      <c r="V46" s="94"/>
      <c r="W46" s="94"/>
      <c r="X46" s="19"/>
      <c r="Y46" s="19"/>
      <c r="Z46" s="46"/>
      <c r="AD46" s="14"/>
      <c r="AE46" s="15">
        <f t="shared" si="1"/>
        <v>0</v>
      </c>
    </row>
    <row r="47" spans="7:31" ht="40.200000000000003" customHeight="1" x14ac:dyDescent="0.25">
      <c r="G47" s="11">
        <v>7</v>
      </c>
      <c r="H47" s="363"/>
      <c r="I47" s="364"/>
      <c r="J47" s="364"/>
      <c r="K47" s="19"/>
      <c r="L47" s="19"/>
      <c r="M47" s="19"/>
      <c r="N47" s="20"/>
      <c r="O47" s="20"/>
      <c r="P47" s="21"/>
      <c r="Q47" s="21"/>
      <c r="R47" s="365">
        <f t="shared" si="0"/>
        <v>0</v>
      </c>
      <c r="S47" s="366"/>
      <c r="T47" s="28">
        <v>0.1</v>
      </c>
      <c r="U47" s="22"/>
      <c r="V47" s="94"/>
      <c r="W47" s="94"/>
      <c r="X47" s="19"/>
      <c r="Y47" s="19"/>
      <c r="Z47" s="46"/>
      <c r="AD47" s="14"/>
      <c r="AE47" s="15">
        <f t="shared" si="1"/>
        <v>0</v>
      </c>
    </row>
    <row r="48" spans="7:31" ht="40.200000000000003" customHeight="1" x14ac:dyDescent="0.25">
      <c r="G48" s="11">
        <v>8</v>
      </c>
      <c r="H48" s="363"/>
      <c r="I48" s="364"/>
      <c r="J48" s="364"/>
      <c r="K48" s="19"/>
      <c r="L48" s="19"/>
      <c r="M48" s="19"/>
      <c r="N48" s="20"/>
      <c r="O48" s="20"/>
      <c r="P48" s="21"/>
      <c r="Q48" s="21"/>
      <c r="R48" s="365">
        <f t="shared" si="0"/>
        <v>0</v>
      </c>
      <c r="S48" s="366"/>
      <c r="T48" s="28">
        <v>0.1</v>
      </c>
      <c r="U48" s="22"/>
      <c r="V48" s="94"/>
      <c r="W48" s="94"/>
      <c r="X48" s="19"/>
      <c r="Y48" s="19"/>
      <c r="Z48" s="46"/>
      <c r="AD48" s="14"/>
      <c r="AE48" s="15">
        <f t="shared" si="1"/>
        <v>0</v>
      </c>
    </row>
    <row r="49" spans="7:31" ht="40.200000000000003" customHeight="1" x14ac:dyDescent="0.25">
      <c r="G49" s="11">
        <v>9</v>
      </c>
      <c r="H49" s="363"/>
      <c r="I49" s="364"/>
      <c r="J49" s="364"/>
      <c r="K49" s="19"/>
      <c r="L49" s="19"/>
      <c r="M49" s="19"/>
      <c r="N49" s="20"/>
      <c r="O49" s="20"/>
      <c r="P49" s="21"/>
      <c r="Q49" s="21"/>
      <c r="R49" s="365">
        <f t="shared" si="0"/>
        <v>0</v>
      </c>
      <c r="S49" s="366"/>
      <c r="T49" s="28">
        <v>0.1</v>
      </c>
      <c r="U49" s="22"/>
      <c r="V49" s="94"/>
      <c r="W49" s="94"/>
      <c r="X49" s="19"/>
      <c r="Y49" s="19"/>
      <c r="Z49" s="46"/>
      <c r="AD49" s="14"/>
      <c r="AE49" s="15">
        <f t="shared" si="1"/>
        <v>0</v>
      </c>
    </row>
    <row r="50" spans="7:31" ht="40.200000000000003" customHeight="1" x14ac:dyDescent="0.25">
      <c r="G50" s="11">
        <v>10</v>
      </c>
      <c r="H50" s="363"/>
      <c r="I50" s="364"/>
      <c r="J50" s="364"/>
      <c r="K50" s="19"/>
      <c r="L50" s="19"/>
      <c r="M50" s="19"/>
      <c r="N50" s="20"/>
      <c r="O50" s="20"/>
      <c r="P50" s="21"/>
      <c r="Q50" s="21"/>
      <c r="R50" s="365">
        <f t="shared" si="0"/>
        <v>0</v>
      </c>
      <c r="S50" s="366"/>
      <c r="T50" s="28">
        <v>0.1</v>
      </c>
      <c r="U50" s="22"/>
      <c r="V50" s="94"/>
      <c r="W50" s="94"/>
      <c r="X50" s="19"/>
      <c r="Y50" s="19"/>
      <c r="Z50" s="46"/>
      <c r="AD50" s="14"/>
      <c r="AE50" s="15">
        <f t="shared" si="1"/>
        <v>0</v>
      </c>
    </row>
    <row r="51" spans="7:31" ht="40.200000000000003" customHeight="1" x14ac:dyDescent="0.25">
      <c r="G51" s="11">
        <v>11</v>
      </c>
      <c r="H51" s="363"/>
      <c r="I51" s="364"/>
      <c r="J51" s="364"/>
      <c r="K51" s="19"/>
      <c r="L51" s="19"/>
      <c r="M51" s="19"/>
      <c r="N51" s="20"/>
      <c r="O51" s="20"/>
      <c r="P51" s="21"/>
      <c r="Q51" s="21"/>
      <c r="R51" s="365">
        <f t="shared" si="0"/>
        <v>0</v>
      </c>
      <c r="S51" s="366"/>
      <c r="T51" s="28">
        <v>0.1</v>
      </c>
      <c r="U51" s="22"/>
      <c r="V51" s="94"/>
      <c r="W51" s="94"/>
      <c r="X51" s="19"/>
      <c r="Y51" s="19"/>
      <c r="Z51" s="46"/>
      <c r="AD51" s="14"/>
      <c r="AE51" s="15">
        <f t="shared" si="1"/>
        <v>0</v>
      </c>
    </row>
    <row r="52" spans="7:31" ht="40.200000000000003" customHeight="1" x14ac:dyDescent="0.25">
      <c r="G52" s="11">
        <v>12</v>
      </c>
      <c r="H52" s="363"/>
      <c r="I52" s="364"/>
      <c r="J52" s="373"/>
      <c r="K52" s="19"/>
      <c r="L52" s="19"/>
      <c r="M52" s="19"/>
      <c r="N52" s="20"/>
      <c r="O52" s="20"/>
      <c r="P52" s="21"/>
      <c r="Q52" s="21"/>
      <c r="R52" s="365">
        <f t="shared" si="0"/>
        <v>0</v>
      </c>
      <c r="S52" s="366"/>
      <c r="T52" s="28">
        <v>0.1</v>
      </c>
      <c r="U52" s="22"/>
      <c r="V52" s="94"/>
      <c r="W52" s="94"/>
      <c r="X52" s="19"/>
      <c r="Y52" s="19"/>
      <c r="Z52" s="46"/>
      <c r="AD52" s="14"/>
      <c r="AE52" s="15">
        <f t="shared" si="1"/>
        <v>0</v>
      </c>
    </row>
    <row r="53" spans="7:31" ht="40.200000000000003" customHeight="1" x14ac:dyDescent="0.25">
      <c r="G53" s="11">
        <v>13</v>
      </c>
      <c r="H53" s="363"/>
      <c r="I53" s="364"/>
      <c r="J53" s="364"/>
      <c r="K53" s="19"/>
      <c r="L53" s="19"/>
      <c r="M53" s="19"/>
      <c r="N53" s="20"/>
      <c r="O53" s="20"/>
      <c r="P53" s="21"/>
      <c r="Q53" s="21"/>
      <c r="R53" s="365">
        <f t="shared" si="0"/>
        <v>0</v>
      </c>
      <c r="S53" s="366"/>
      <c r="T53" s="28">
        <v>0.1</v>
      </c>
      <c r="U53" s="22"/>
      <c r="V53" s="94"/>
      <c r="W53" s="94"/>
      <c r="X53" s="19"/>
      <c r="Y53" s="19"/>
      <c r="Z53" s="46"/>
      <c r="AD53" s="14"/>
      <c r="AE53" s="15">
        <f t="shared" si="1"/>
        <v>0</v>
      </c>
    </row>
    <row r="54" spans="7:31" ht="40.200000000000003" customHeight="1" x14ac:dyDescent="0.25">
      <c r="G54" s="11">
        <v>14</v>
      </c>
      <c r="H54" s="363"/>
      <c r="I54" s="364"/>
      <c r="J54" s="364"/>
      <c r="K54" s="19"/>
      <c r="L54" s="19"/>
      <c r="M54" s="19"/>
      <c r="N54" s="20"/>
      <c r="O54" s="20"/>
      <c r="P54" s="21"/>
      <c r="Q54" s="21"/>
      <c r="R54" s="365">
        <f t="shared" si="0"/>
        <v>0</v>
      </c>
      <c r="S54" s="366"/>
      <c r="T54" s="28">
        <v>0.1</v>
      </c>
      <c r="U54" s="22"/>
      <c r="V54" s="94"/>
      <c r="W54" s="94"/>
      <c r="X54" s="19"/>
      <c r="Y54" s="19"/>
      <c r="Z54" s="46"/>
      <c r="AD54" s="14"/>
      <c r="AE54" s="15">
        <f t="shared" si="1"/>
        <v>0</v>
      </c>
    </row>
    <row r="55" spans="7:31" ht="40.200000000000003" customHeight="1" x14ac:dyDescent="0.25">
      <c r="G55" s="11">
        <v>15</v>
      </c>
      <c r="H55" s="363"/>
      <c r="I55" s="364"/>
      <c r="J55" s="373"/>
      <c r="K55" s="19"/>
      <c r="L55" s="19"/>
      <c r="M55" s="19"/>
      <c r="N55" s="20"/>
      <c r="O55" s="20"/>
      <c r="P55" s="21"/>
      <c r="Q55" s="21"/>
      <c r="R55" s="365">
        <f t="shared" si="0"/>
        <v>0</v>
      </c>
      <c r="S55" s="366"/>
      <c r="T55" s="28">
        <v>0.1</v>
      </c>
      <c r="U55" s="22"/>
      <c r="V55" s="94"/>
      <c r="W55" s="94"/>
      <c r="X55" s="19"/>
      <c r="Y55" s="19"/>
      <c r="Z55" s="46"/>
      <c r="AD55" s="14"/>
      <c r="AE55" s="15">
        <f t="shared" si="1"/>
        <v>0</v>
      </c>
    </row>
    <row r="56" spans="7:31" ht="40.200000000000003" customHeight="1" x14ac:dyDescent="0.25">
      <c r="G56" s="11">
        <v>16</v>
      </c>
      <c r="H56" s="363"/>
      <c r="I56" s="364"/>
      <c r="J56" s="364"/>
      <c r="K56" s="19"/>
      <c r="L56" s="19"/>
      <c r="M56" s="19"/>
      <c r="N56" s="20"/>
      <c r="O56" s="20"/>
      <c r="P56" s="21"/>
      <c r="Q56" s="21"/>
      <c r="R56" s="365">
        <f t="shared" si="0"/>
        <v>0</v>
      </c>
      <c r="S56" s="366"/>
      <c r="T56" s="28">
        <v>0.1</v>
      </c>
      <c r="U56" s="22"/>
      <c r="V56" s="94"/>
      <c r="W56" s="94"/>
      <c r="X56" s="19"/>
      <c r="Y56" s="19"/>
      <c r="Z56" s="46"/>
      <c r="AD56" s="14"/>
      <c r="AE56" s="15">
        <f t="shared" si="1"/>
        <v>0</v>
      </c>
    </row>
    <row r="57" spans="7:31" ht="40.200000000000003" customHeight="1" x14ac:dyDescent="0.25">
      <c r="G57" s="11">
        <v>17</v>
      </c>
      <c r="H57" s="363"/>
      <c r="I57" s="364"/>
      <c r="J57" s="364"/>
      <c r="K57" s="19"/>
      <c r="L57" s="19"/>
      <c r="M57" s="19"/>
      <c r="N57" s="20"/>
      <c r="O57" s="20"/>
      <c r="P57" s="21"/>
      <c r="Q57" s="21"/>
      <c r="R57" s="365">
        <f t="shared" si="0"/>
        <v>0</v>
      </c>
      <c r="S57" s="366"/>
      <c r="T57" s="28">
        <v>0.1</v>
      </c>
      <c r="U57" s="22"/>
      <c r="V57" s="94"/>
      <c r="W57" s="94"/>
      <c r="X57" s="19"/>
      <c r="Y57" s="19"/>
      <c r="Z57" s="46"/>
      <c r="AD57" s="14"/>
      <c r="AE57" s="15">
        <f t="shared" si="1"/>
        <v>0</v>
      </c>
    </row>
    <row r="58" spans="7:31" ht="40.200000000000003" customHeight="1" x14ac:dyDescent="0.25">
      <c r="G58" s="11">
        <v>18</v>
      </c>
      <c r="H58" s="363"/>
      <c r="I58" s="364"/>
      <c r="J58" s="373"/>
      <c r="K58" s="19"/>
      <c r="L58" s="19"/>
      <c r="M58" s="19"/>
      <c r="N58" s="20"/>
      <c r="O58" s="20"/>
      <c r="P58" s="21"/>
      <c r="Q58" s="21"/>
      <c r="R58" s="365">
        <f t="shared" si="0"/>
        <v>0</v>
      </c>
      <c r="S58" s="366"/>
      <c r="T58" s="28">
        <v>0.1</v>
      </c>
      <c r="U58" s="22"/>
      <c r="V58" s="94"/>
      <c r="W58" s="94"/>
      <c r="X58" s="19"/>
      <c r="Y58" s="19"/>
      <c r="Z58" s="46"/>
      <c r="AD58" s="14"/>
      <c r="AE58" s="15">
        <f t="shared" si="1"/>
        <v>0</v>
      </c>
    </row>
    <row r="59" spans="7:31" ht="40.200000000000003" customHeight="1" x14ac:dyDescent="0.25">
      <c r="G59" s="11">
        <v>19</v>
      </c>
      <c r="H59" s="363"/>
      <c r="I59" s="364"/>
      <c r="J59" s="364"/>
      <c r="K59" s="19"/>
      <c r="L59" s="19"/>
      <c r="M59" s="19"/>
      <c r="N59" s="20"/>
      <c r="O59" s="20"/>
      <c r="P59" s="21"/>
      <c r="Q59" s="21"/>
      <c r="R59" s="365">
        <f t="shared" si="0"/>
        <v>0</v>
      </c>
      <c r="S59" s="366"/>
      <c r="T59" s="28">
        <v>0.1</v>
      </c>
      <c r="U59" s="22"/>
      <c r="V59" s="94"/>
      <c r="W59" s="94"/>
      <c r="X59" s="19"/>
      <c r="Y59" s="19"/>
      <c r="Z59" s="46"/>
      <c r="AD59" s="14"/>
      <c r="AE59" s="15">
        <f t="shared" si="1"/>
        <v>0</v>
      </c>
    </row>
    <row r="60" spans="7:31" ht="40.200000000000003" customHeight="1" thickBot="1" x14ac:dyDescent="0.3">
      <c r="G60" s="12">
        <v>20</v>
      </c>
      <c r="H60" s="374"/>
      <c r="I60" s="375"/>
      <c r="J60" s="376"/>
      <c r="K60" s="30"/>
      <c r="L60" s="30"/>
      <c r="M60" s="30"/>
      <c r="N60" s="31"/>
      <c r="O60" s="31"/>
      <c r="P60" s="32"/>
      <c r="Q60" s="32"/>
      <c r="R60" s="377">
        <f t="shared" si="0"/>
        <v>0</v>
      </c>
      <c r="S60" s="378"/>
      <c r="T60" s="50">
        <v>0.1</v>
      </c>
      <c r="U60" s="33"/>
      <c r="V60" s="97"/>
      <c r="W60" s="97"/>
      <c r="X60" s="30"/>
      <c r="Y60" s="30"/>
      <c r="Z60" s="47"/>
      <c r="AD60" s="14"/>
      <c r="AE60" s="15">
        <f t="shared" si="1"/>
        <v>0</v>
      </c>
    </row>
    <row r="62" spans="7:31" ht="13.8" thickBot="1" x14ac:dyDescent="0.25"/>
    <row r="63" spans="7:31" ht="32.4" thickBot="1" x14ac:dyDescent="0.25">
      <c r="G63" s="83" t="s">
        <v>76</v>
      </c>
      <c r="H63" s="84"/>
      <c r="I63" s="84"/>
      <c r="J63" s="84"/>
      <c r="K63" s="84"/>
      <c r="L63" s="84"/>
      <c r="M63" s="84"/>
      <c r="N63" s="84"/>
      <c r="O63" s="84"/>
      <c r="P63" s="84"/>
      <c r="Q63" s="84"/>
      <c r="R63" s="84"/>
      <c r="S63" s="84"/>
      <c r="T63" s="84"/>
      <c r="U63" s="84"/>
      <c r="V63" s="84"/>
      <c r="W63" s="84"/>
      <c r="X63" s="84"/>
      <c r="Y63" s="84"/>
      <c r="Z63" s="85"/>
    </row>
    <row r="64" spans="7:31" ht="19.2" customHeight="1" x14ac:dyDescent="0.2">
      <c r="G64" s="241" t="s">
        <v>21</v>
      </c>
      <c r="H64" s="242"/>
      <c r="I64" s="379" t="s">
        <v>26</v>
      </c>
      <c r="J64" s="381" t="s">
        <v>39</v>
      </c>
      <c r="K64" s="263"/>
      <c r="L64" s="264"/>
      <c r="M64" s="241" t="s">
        <v>38</v>
      </c>
      <c r="N64" s="242"/>
      <c r="O64" s="383" t="s">
        <v>40</v>
      </c>
      <c r="P64" s="385" t="s">
        <v>58</v>
      </c>
      <c r="Q64" s="239"/>
      <c r="R64" s="239"/>
      <c r="S64" s="240"/>
      <c r="T64" s="241" t="s">
        <v>28</v>
      </c>
      <c r="U64" s="242"/>
      <c r="V64" s="247" t="s">
        <v>58</v>
      </c>
      <c r="W64" s="248"/>
      <c r="X64" s="248"/>
      <c r="Y64" s="248"/>
      <c r="Z64" s="249"/>
    </row>
    <row r="65" spans="7:26" ht="19.2" customHeight="1" x14ac:dyDescent="0.2">
      <c r="G65" s="243"/>
      <c r="H65" s="244"/>
      <c r="I65" s="380"/>
      <c r="J65" s="382"/>
      <c r="K65" s="259"/>
      <c r="L65" s="260"/>
      <c r="M65" s="243"/>
      <c r="N65" s="244"/>
      <c r="O65" s="384"/>
      <c r="P65" s="386"/>
      <c r="Q65" s="235"/>
      <c r="R65" s="235"/>
      <c r="S65" s="236"/>
      <c r="T65" s="243"/>
      <c r="U65" s="244"/>
      <c r="V65" s="250"/>
      <c r="W65" s="251"/>
      <c r="X65" s="251"/>
      <c r="Y65" s="251"/>
      <c r="Z65" s="252"/>
    </row>
    <row r="66" spans="7:26" ht="19.2" customHeight="1" x14ac:dyDescent="0.2">
      <c r="G66" s="243"/>
      <c r="H66" s="244"/>
      <c r="I66" s="380" t="s">
        <v>27</v>
      </c>
      <c r="J66" s="382" t="s">
        <v>39</v>
      </c>
      <c r="K66" s="259"/>
      <c r="L66" s="260"/>
      <c r="M66" s="243"/>
      <c r="N66" s="244"/>
      <c r="O66" s="384" t="s">
        <v>41</v>
      </c>
      <c r="P66" s="386" t="s">
        <v>58</v>
      </c>
      <c r="Q66" s="235"/>
      <c r="R66" s="235"/>
      <c r="S66" s="236"/>
      <c r="T66" s="243"/>
      <c r="U66" s="244"/>
      <c r="V66" s="250"/>
      <c r="W66" s="251"/>
      <c r="X66" s="251"/>
      <c r="Y66" s="251"/>
      <c r="Z66" s="252"/>
    </row>
    <row r="67" spans="7:26" ht="19.2" customHeight="1" x14ac:dyDescent="0.2">
      <c r="G67" s="243"/>
      <c r="H67" s="244"/>
      <c r="I67" s="380"/>
      <c r="J67" s="382"/>
      <c r="K67" s="259"/>
      <c r="L67" s="260"/>
      <c r="M67" s="243"/>
      <c r="N67" s="244"/>
      <c r="O67" s="384"/>
      <c r="P67" s="386"/>
      <c r="Q67" s="235"/>
      <c r="R67" s="235"/>
      <c r="S67" s="236"/>
      <c r="T67" s="243"/>
      <c r="U67" s="244"/>
      <c r="V67" s="250"/>
      <c r="W67" s="251"/>
      <c r="X67" s="251"/>
      <c r="Y67" s="251"/>
      <c r="Z67" s="252"/>
    </row>
    <row r="68" spans="7:26" ht="19.2" customHeight="1" x14ac:dyDescent="0.2">
      <c r="G68" s="243"/>
      <c r="H68" s="244"/>
      <c r="I68" s="380" t="s">
        <v>32</v>
      </c>
      <c r="J68" s="382" t="s">
        <v>39</v>
      </c>
      <c r="K68" s="259"/>
      <c r="L68" s="260"/>
      <c r="M68" s="243"/>
      <c r="N68" s="244"/>
      <c r="O68" s="384" t="s">
        <v>42</v>
      </c>
      <c r="P68" s="386" t="s">
        <v>58</v>
      </c>
      <c r="Q68" s="235"/>
      <c r="R68" s="235"/>
      <c r="S68" s="236"/>
      <c r="T68" s="243"/>
      <c r="U68" s="244"/>
      <c r="V68" s="250"/>
      <c r="W68" s="251"/>
      <c r="X68" s="251"/>
      <c r="Y68" s="251"/>
      <c r="Z68" s="252"/>
    </row>
    <row r="69" spans="7:26" ht="19.2" customHeight="1" thickBot="1" x14ac:dyDescent="0.25">
      <c r="G69" s="245"/>
      <c r="H69" s="246"/>
      <c r="I69" s="387"/>
      <c r="J69" s="388"/>
      <c r="K69" s="261"/>
      <c r="L69" s="262"/>
      <c r="M69" s="245"/>
      <c r="N69" s="246"/>
      <c r="O69" s="389"/>
      <c r="P69" s="390"/>
      <c r="Q69" s="237"/>
      <c r="R69" s="237"/>
      <c r="S69" s="238"/>
      <c r="T69" s="245"/>
      <c r="U69" s="246"/>
      <c r="V69" s="253"/>
      <c r="W69" s="254"/>
      <c r="X69" s="254"/>
      <c r="Y69" s="254"/>
      <c r="Z69" s="255"/>
    </row>
    <row r="70" spans="7:26" ht="13.2" customHeight="1" x14ac:dyDescent="0.2">
      <c r="G70" s="256" t="s">
        <v>72</v>
      </c>
      <c r="H70" s="256"/>
      <c r="I70" s="256"/>
      <c r="J70" s="256"/>
      <c r="K70" s="256"/>
      <c r="L70" s="256"/>
      <c r="M70" s="256"/>
      <c r="N70" s="256"/>
      <c r="O70" s="256"/>
      <c r="P70" s="256"/>
      <c r="Q70" s="256"/>
      <c r="R70" s="256"/>
      <c r="S70" s="256"/>
      <c r="T70" s="256"/>
      <c r="U70" s="256"/>
      <c r="V70" s="256"/>
      <c r="W70" s="256"/>
      <c r="X70" s="256"/>
      <c r="Y70" s="256"/>
      <c r="Z70" s="256"/>
    </row>
    <row r="71" spans="7:26" ht="13.2" customHeight="1" x14ac:dyDescent="0.2">
      <c r="G71" s="256"/>
      <c r="H71" s="256"/>
      <c r="I71" s="256"/>
      <c r="J71" s="256"/>
      <c r="K71" s="256"/>
      <c r="L71" s="256"/>
      <c r="M71" s="256"/>
      <c r="N71" s="256"/>
      <c r="O71" s="256"/>
      <c r="P71" s="256"/>
      <c r="Q71" s="256"/>
      <c r="R71" s="256"/>
      <c r="S71" s="256"/>
      <c r="T71" s="256"/>
      <c r="U71" s="256"/>
      <c r="V71" s="256"/>
      <c r="W71" s="256"/>
      <c r="X71" s="256"/>
      <c r="Y71" s="256"/>
      <c r="Z71" s="256"/>
    </row>
    <row r="72" spans="7:26" ht="13.95" customHeight="1" x14ac:dyDescent="0.2">
      <c r="G72" s="256"/>
      <c r="H72" s="256"/>
      <c r="I72" s="256"/>
      <c r="J72" s="256"/>
      <c r="K72" s="256"/>
      <c r="L72" s="256"/>
      <c r="M72" s="256"/>
      <c r="N72" s="256"/>
      <c r="O72" s="256"/>
      <c r="P72" s="256"/>
      <c r="Q72" s="256"/>
      <c r="R72" s="256"/>
      <c r="S72" s="256"/>
      <c r="T72" s="256"/>
      <c r="U72" s="256"/>
      <c r="V72" s="256"/>
      <c r="W72" s="256"/>
      <c r="X72" s="256"/>
      <c r="Y72" s="256"/>
      <c r="Z72" s="256"/>
    </row>
    <row r="73" spans="7:26" ht="13.2" customHeight="1" x14ac:dyDescent="0.2">
      <c r="G73" s="256"/>
      <c r="H73" s="256"/>
      <c r="I73" s="256"/>
      <c r="J73" s="256"/>
      <c r="K73" s="256"/>
      <c r="L73" s="256"/>
      <c r="M73" s="256"/>
      <c r="N73" s="256"/>
      <c r="O73" s="256"/>
      <c r="P73" s="256"/>
      <c r="Q73" s="256"/>
      <c r="R73" s="256"/>
      <c r="S73" s="256"/>
      <c r="T73" s="256"/>
      <c r="U73" s="256"/>
      <c r="V73" s="256"/>
      <c r="W73" s="256"/>
      <c r="X73" s="256"/>
      <c r="Y73" s="256"/>
      <c r="Z73" s="256"/>
    </row>
    <row r="74" spans="7:26" ht="13.2" customHeight="1" x14ac:dyDescent="0.2">
      <c r="G74" s="256"/>
      <c r="H74" s="256"/>
      <c r="I74" s="256"/>
      <c r="J74" s="256"/>
      <c r="K74" s="256"/>
      <c r="L74" s="256"/>
      <c r="M74" s="256"/>
      <c r="N74" s="256"/>
      <c r="O74" s="256"/>
      <c r="P74" s="256"/>
      <c r="Q74" s="256"/>
      <c r="R74" s="256"/>
      <c r="S74" s="256"/>
      <c r="T74" s="256"/>
      <c r="U74" s="256"/>
      <c r="V74" s="256"/>
      <c r="W74" s="256"/>
      <c r="X74" s="256"/>
      <c r="Y74" s="256"/>
      <c r="Z74" s="256"/>
    </row>
    <row r="75" spans="7:26" ht="13.2" customHeight="1" x14ac:dyDescent="0.2">
      <c r="G75" s="256"/>
      <c r="H75" s="256"/>
      <c r="I75" s="256"/>
      <c r="J75" s="256"/>
      <c r="K75" s="256"/>
      <c r="L75" s="256"/>
      <c r="M75" s="256"/>
      <c r="N75" s="256"/>
      <c r="O75" s="256"/>
      <c r="P75" s="256"/>
      <c r="Q75" s="256"/>
      <c r="R75" s="256"/>
      <c r="S75" s="256"/>
      <c r="T75" s="256"/>
      <c r="U75" s="256"/>
      <c r="V75" s="256"/>
      <c r="W75" s="256"/>
      <c r="X75" s="256"/>
      <c r="Y75" s="256"/>
      <c r="Z75" s="256"/>
    </row>
    <row r="76" spans="7:26" ht="13.2" customHeight="1" x14ac:dyDescent="0.2">
      <c r="G76" s="256"/>
      <c r="H76" s="256"/>
      <c r="I76" s="256"/>
      <c r="J76" s="256"/>
      <c r="K76" s="256"/>
      <c r="L76" s="256"/>
      <c r="M76" s="256"/>
      <c r="N76" s="256"/>
      <c r="O76" s="256"/>
      <c r="P76" s="256"/>
      <c r="Q76" s="256"/>
      <c r="R76" s="256"/>
      <c r="S76" s="256"/>
      <c r="T76" s="256"/>
      <c r="U76" s="256"/>
      <c r="V76" s="256"/>
      <c r="W76" s="256"/>
      <c r="X76" s="256"/>
      <c r="Y76" s="256"/>
      <c r="Z76" s="256"/>
    </row>
    <row r="77" spans="7:26" ht="13.2" customHeight="1" x14ac:dyDescent="0.2">
      <c r="G77" s="256"/>
      <c r="H77" s="256"/>
      <c r="I77" s="256"/>
      <c r="J77" s="256"/>
      <c r="K77" s="256"/>
      <c r="L77" s="256"/>
      <c r="M77" s="256"/>
      <c r="N77" s="256"/>
      <c r="O77" s="256"/>
      <c r="P77" s="256"/>
      <c r="Q77" s="256"/>
      <c r="R77" s="256"/>
      <c r="S77" s="256"/>
      <c r="T77" s="256"/>
      <c r="U77" s="256"/>
      <c r="V77" s="256"/>
      <c r="W77" s="256"/>
      <c r="X77" s="256"/>
      <c r="Y77" s="256"/>
      <c r="Z77" s="256"/>
    </row>
    <row r="78" spans="7:26" ht="13.2" customHeight="1" x14ac:dyDescent="0.2">
      <c r="G78" s="256"/>
      <c r="H78" s="256"/>
      <c r="I78" s="256"/>
      <c r="J78" s="256"/>
      <c r="K78" s="256"/>
      <c r="L78" s="256"/>
      <c r="M78" s="256"/>
      <c r="N78" s="256"/>
      <c r="O78" s="256"/>
      <c r="P78" s="256"/>
      <c r="Q78" s="256"/>
      <c r="R78" s="256"/>
      <c r="S78" s="256"/>
      <c r="T78" s="256"/>
      <c r="U78" s="256"/>
      <c r="V78" s="256"/>
      <c r="W78" s="256"/>
      <c r="X78" s="256"/>
      <c r="Y78" s="256"/>
      <c r="Z78" s="256"/>
    </row>
    <row r="79" spans="7:26" x14ac:dyDescent="0.2">
      <c r="G79" s="256"/>
      <c r="H79" s="256"/>
      <c r="I79" s="256"/>
      <c r="J79" s="256"/>
      <c r="K79" s="256"/>
      <c r="L79" s="256"/>
      <c r="M79" s="256"/>
      <c r="N79" s="256"/>
      <c r="O79" s="256"/>
      <c r="P79" s="256"/>
      <c r="Q79" s="256"/>
      <c r="R79" s="256"/>
      <c r="S79" s="256"/>
      <c r="T79" s="256"/>
      <c r="U79" s="256"/>
      <c r="V79" s="256"/>
      <c r="W79" s="256"/>
      <c r="X79" s="256"/>
      <c r="Y79" s="256"/>
      <c r="Z79" s="256"/>
    </row>
    <row r="80" spans="7:26" x14ac:dyDescent="0.2">
      <c r="G80" s="256"/>
      <c r="H80" s="256"/>
      <c r="I80" s="256"/>
      <c r="J80" s="256"/>
      <c r="K80" s="256"/>
      <c r="L80" s="256"/>
      <c r="M80" s="256"/>
      <c r="N80" s="256"/>
      <c r="O80" s="256"/>
      <c r="P80" s="256"/>
      <c r="Q80" s="256"/>
      <c r="R80" s="256"/>
      <c r="S80" s="256"/>
      <c r="T80" s="256"/>
      <c r="U80" s="256"/>
      <c r="V80" s="256"/>
      <c r="W80" s="256"/>
      <c r="X80" s="256"/>
      <c r="Y80" s="256"/>
      <c r="Z80" s="256"/>
    </row>
  </sheetData>
  <mergeCells count="160">
    <mergeCell ref="G70:Z80"/>
    <mergeCell ref="T64:U69"/>
    <mergeCell ref="V64:Z69"/>
    <mergeCell ref="I66:I67"/>
    <mergeCell ref="J66:L67"/>
    <mergeCell ref="O66:O67"/>
    <mergeCell ref="P66:S67"/>
    <mergeCell ref="I68:I69"/>
    <mergeCell ref="J68:L69"/>
    <mergeCell ref="O68:O69"/>
    <mergeCell ref="P68:S69"/>
    <mergeCell ref="H60:J60"/>
    <mergeCell ref="R60:S60"/>
    <mergeCell ref="V60:W60"/>
    <mergeCell ref="G63:Z63"/>
    <mergeCell ref="G64:H69"/>
    <mergeCell ref="I64:I65"/>
    <mergeCell ref="J64:L65"/>
    <mergeCell ref="M64:N69"/>
    <mergeCell ref="O64:O65"/>
    <mergeCell ref="P64:S65"/>
    <mergeCell ref="H58:J58"/>
    <mergeCell ref="R58:S58"/>
    <mergeCell ref="V58:W58"/>
    <mergeCell ref="H59:J59"/>
    <mergeCell ref="R59:S59"/>
    <mergeCell ref="V59:W59"/>
    <mergeCell ref="H56:J56"/>
    <mergeCell ref="R56:S56"/>
    <mergeCell ref="V56:W56"/>
    <mergeCell ref="H57:J57"/>
    <mergeCell ref="R57:S57"/>
    <mergeCell ref="V57:W57"/>
    <mergeCell ref="H54:J54"/>
    <mergeCell ref="R54:S54"/>
    <mergeCell ref="V54:W54"/>
    <mergeCell ref="H55:J55"/>
    <mergeCell ref="R55:S55"/>
    <mergeCell ref="V55:W55"/>
    <mergeCell ref="H52:J52"/>
    <mergeCell ref="R52:S52"/>
    <mergeCell ref="V52:W52"/>
    <mergeCell ref="H53:J53"/>
    <mergeCell ref="R53:S53"/>
    <mergeCell ref="V53:W53"/>
    <mergeCell ref="H50:J50"/>
    <mergeCell ref="R50:S50"/>
    <mergeCell ref="V50:W50"/>
    <mergeCell ref="H51:J51"/>
    <mergeCell ref="R51:S51"/>
    <mergeCell ref="V51:W51"/>
    <mergeCell ref="H48:J48"/>
    <mergeCell ref="R48:S48"/>
    <mergeCell ref="V48:W48"/>
    <mergeCell ref="H49:J49"/>
    <mergeCell ref="R49:S49"/>
    <mergeCell ref="V49:W49"/>
    <mergeCell ref="H46:J46"/>
    <mergeCell ref="R46:S46"/>
    <mergeCell ref="V46:W46"/>
    <mergeCell ref="H47:J47"/>
    <mergeCell ref="R47:S47"/>
    <mergeCell ref="V47:W47"/>
    <mergeCell ref="H44:J44"/>
    <mergeCell ref="R44:S44"/>
    <mergeCell ref="V44:W44"/>
    <mergeCell ref="H45:J45"/>
    <mergeCell ref="R45:S45"/>
    <mergeCell ref="V45:W45"/>
    <mergeCell ref="H42:J42"/>
    <mergeCell ref="R42:S42"/>
    <mergeCell ref="V42:W42"/>
    <mergeCell ref="H43:J43"/>
    <mergeCell ref="R43:S43"/>
    <mergeCell ref="V43:W43"/>
    <mergeCell ref="N38:R38"/>
    <mergeCell ref="H40:J40"/>
    <mergeCell ref="R40:S40"/>
    <mergeCell ref="V40:W40"/>
    <mergeCell ref="H41:J41"/>
    <mergeCell ref="R41:S41"/>
    <mergeCell ref="V41:W41"/>
    <mergeCell ref="G36:Z36"/>
    <mergeCell ref="G37:H37"/>
    <mergeCell ref="I37:K37"/>
    <mergeCell ref="L37:M37"/>
    <mergeCell ref="N37:R37"/>
    <mergeCell ref="S37:T38"/>
    <mergeCell ref="U37:Z38"/>
    <mergeCell ref="G38:H38"/>
    <mergeCell ref="I38:K38"/>
    <mergeCell ref="L38:M38"/>
    <mergeCell ref="G28:H28"/>
    <mergeCell ref="I28:N28"/>
    <mergeCell ref="O28:Z28"/>
    <mergeCell ref="J30:K34"/>
    <mergeCell ref="L30:M30"/>
    <mergeCell ref="N30:O30"/>
    <mergeCell ref="P30:Q30"/>
    <mergeCell ref="R30:S30"/>
    <mergeCell ref="T30:U30"/>
    <mergeCell ref="V30:W30"/>
    <mergeCell ref="L34:M34"/>
    <mergeCell ref="N34:O34"/>
    <mergeCell ref="P34:Q34"/>
    <mergeCell ref="R34:S34"/>
    <mergeCell ref="T34:U34"/>
    <mergeCell ref="V34:W34"/>
    <mergeCell ref="L31:M33"/>
    <mergeCell ref="N31:O33"/>
    <mergeCell ref="P31:Q33"/>
    <mergeCell ref="R31:S33"/>
    <mergeCell ref="T31:U33"/>
    <mergeCell ref="V31:W33"/>
    <mergeCell ref="T24:V24"/>
    <mergeCell ref="W24:Z24"/>
    <mergeCell ref="T25:V25"/>
    <mergeCell ref="W25:Z25"/>
    <mergeCell ref="G27:H27"/>
    <mergeCell ref="I27:N27"/>
    <mergeCell ref="O27:Z27"/>
    <mergeCell ref="G21:H22"/>
    <mergeCell ref="I21:Q22"/>
    <mergeCell ref="T22:V22"/>
    <mergeCell ref="W22:Z22"/>
    <mergeCell ref="G23:Q23"/>
    <mergeCell ref="T23:V23"/>
    <mergeCell ref="W23:Z23"/>
    <mergeCell ref="G19:H19"/>
    <mergeCell ref="I19:P19"/>
    <mergeCell ref="T19:V20"/>
    <mergeCell ref="W19:Z20"/>
    <mergeCell ref="G20:H20"/>
    <mergeCell ref="I20:Q20"/>
    <mergeCell ref="I15:K15"/>
    <mergeCell ref="N15:P15"/>
    <mergeCell ref="U15:V15"/>
    <mergeCell ref="W15:Z15"/>
    <mergeCell ref="G18:H18"/>
    <mergeCell ref="I18:P18"/>
    <mergeCell ref="T18:V18"/>
    <mergeCell ref="W18:Z18"/>
    <mergeCell ref="N13:P13"/>
    <mergeCell ref="U13:V13"/>
    <mergeCell ref="W13:X13"/>
    <mergeCell ref="Y13:Z13"/>
    <mergeCell ref="I14:K14"/>
    <mergeCell ref="N14:P14"/>
    <mergeCell ref="U14:V14"/>
    <mergeCell ref="W14:Z14"/>
    <mergeCell ref="A1:F1"/>
    <mergeCell ref="G7:Z10"/>
    <mergeCell ref="G12:G15"/>
    <mergeCell ref="I12:K12"/>
    <mergeCell ref="L12:L15"/>
    <mergeCell ref="N12:P12"/>
    <mergeCell ref="U12:V12"/>
    <mergeCell ref="W12:X12"/>
    <mergeCell ref="Y12:Z12"/>
    <mergeCell ref="I13:K13"/>
  </mergeCells>
  <phoneticPr fontId="1"/>
  <conditionalFormatting sqref="I12">
    <cfRule type="expression" dxfId="23" priority="8">
      <formula>$H12=TRUE</formula>
    </cfRule>
  </conditionalFormatting>
  <conditionalFormatting sqref="I13">
    <cfRule type="expression" dxfId="22" priority="7">
      <formula>$H$13=TRUE</formula>
    </cfRule>
  </conditionalFormatting>
  <conditionalFormatting sqref="I14">
    <cfRule type="expression" dxfId="21" priority="6">
      <formula>$H$14=TRUE</formula>
    </cfRule>
  </conditionalFormatting>
  <conditionalFormatting sqref="I15">
    <cfRule type="expression" dxfId="20" priority="1">
      <formula>H$15=TRUE</formula>
    </cfRule>
  </conditionalFormatting>
  <conditionalFormatting sqref="N12">
    <cfRule type="expression" dxfId="19" priority="5">
      <formula>$M$12=TRUE</formula>
    </cfRule>
  </conditionalFormatting>
  <conditionalFormatting sqref="N13">
    <cfRule type="expression" dxfId="18" priority="4">
      <formula>$M$13=TRUE</formula>
    </cfRule>
  </conditionalFormatting>
  <conditionalFormatting sqref="N14">
    <cfRule type="expression" dxfId="17" priority="3">
      <formula>$M$14=TRUE</formula>
    </cfRule>
  </conditionalFormatting>
  <conditionalFormatting sqref="N15">
    <cfRule type="expression" dxfId="16" priority="2">
      <formula>$M$15=TRUE</formula>
    </cfRule>
  </conditionalFormatting>
  <dataValidations count="3">
    <dataValidation type="list" allowBlank="1" showInputMessage="1" showErrorMessage="1" sqref="K41:K60" xr:uid="{38C72B23-C789-47D0-B846-9AE0AB61B413}">
      <formula1>"バッグ・小物,時計"</formula1>
    </dataValidation>
    <dataValidation type="list" allowBlank="1" showInputMessage="1" showErrorMessage="1" sqref="X41:X60" xr:uid="{54B1DEE7-432F-4E72-B6B3-52D4C78EDC24}">
      <formula1>"〇"</formula1>
    </dataValidation>
    <dataValidation type="list" allowBlank="1" showInputMessage="1" showErrorMessage="1" sqref="T41:T60" xr:uid="{C226BCF0-7109-4047-94D2-AC6A64C50E79}">
      <formula1>"10%,非課税"</formula1>
    </dataValidation>
  </dataValidations>
  <pageMargins left="0.7" right="0.7" top="0.75" bottom="0.75" header="0.3" footer="0.3"/>
  <pageSetup paperSize="9" scale="41"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213360</xdr:colOff>
                    <xdr:row>12</xdr:row>
                    <xdr:rowOff>99060</xdr:rowOff>
                  </from>
                  <to>
                    <xdr:col>8</xdr:col>
                    <xdr:colOff>22860</xdr:colOff>
                    <xdr:row>12</xdr:row>
                    <xdr:rowOff>289560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7</xdr:col>
                    <xdr:colOff>190500</xdr:colOff>
                    <xdr:row>13</xdr:row>
                    <xdr:rowOff>106680</xdr:rowOff>
                  </from>
                  <to>
                    <xdr:col>8</xdr:col>
                    <xdr:colOff>22860</xdr:colOff>
                    <xdr:row>13</xdr:row>
                    <xdr:rowOff>289560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12</xdr:col>
                    <xdr:colOff>220980</xdr:colOff>
                    <xdr:row>11</xdr:row>
                    <xdr:rowOff>30480</xdr:rowOff>
                  </from>
                  <to>
                    <xdr:col>13</xdr:col>
                    <xdr:colOff>60960</xdr:colOff>
                    <xdr:row>12</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12</xdr:col>
                    <xdr:colOff>220980</xdr:colOff>
                    <xdr:row>12</xdr:row>
                    <xdr:rowOff>83820</xdr:rowOff>
                  </from>
                  <to>
                    <xdr:col>13</xdr:col>
                    <xdr:colOff>60960</xdr:colOff>
                    <xdr:row>13</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12</xdr:col>
                    <xdr:colOff>220980</xdr:colOff>
                    <xdr:row>13</xdr:row>
                    <xdr:rowOff>68580</xdr:rowOff>
                  </from>
                  <to>
                    <xdr:col>13</xdr:col>
                    <xdr:colOff>60960</xdr:colOff>
                    <xdr:row>14</xdr:row>
                    <xdr:rowOff>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12</xdr:col>
                    <xdr:colOff>220980</xdr:colOff>
                    <xdr:row>14</xdr:row>
                    <xdr:rowOff>99060</xdr:rowOff>
                  </from>
                  <to>
                    <xdr:col>13</xdr:col>
                    <xdr:colOff>60960</xdr:colOff>
                    <xdr:row>14</xdr:row>
                    <xdr:rowOff>365760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7</xdr:col>
                    <xdr:colOff>213360</xdr:colOff>
                    <xdr:row>11</xdr:row>
                    <xdr:rowOff>76200</xdr:rowOff>
                  </from>
                  <to>
                    <xdr:col>8</xdr:col>
                    <xdr:colOff>22860</xdr:colOff>
                    <xdr:row>12</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7</xdr:col>
                    <xdr:colOff>190500</xdr:colOff>
                    <xdr:row>14</xdr:row>
                    <xdr:rowOff>106680</xdr:rowOff>
                  </from>
                  <to>
                    <xdr:col>8</xdr:col>
                    <xdr:colOff>22860</xdr:colOff>
                    <xdr:row>14</xdr:row>
                    <xdr:rowOff>289560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96D29-2D37-4274-A5F3-93CDD74B03C6}">
  <sheetPr codeName="Sheet6">
    <pageSetUpPr fitToPage="1"/>
  </sheetPr>
  <dimension ref="A1:AE80"/>
  <sheetViews>
    <sheetView zoomScale="60" zoomScaleNormal="60" zoomScaleSheetLayoutView="70" workbookViewId="0">
      <selection sqref="A1:F1"/>
    </sheetView>
  </sheetViews>
  <sheetFormatPr defaultRowHeight="13.2" x14ac:dyDescent="0.2"/>
  <cols>
    <col min="7" max="7" width="8.6640625" customWidth="1"/>
    <col min="8" max="8" width="10" customWidth="1"/>
    <col min="9" max="9" width="11" customWidth="1"/>
    <col min="10" max="11" width="9.6640625" customWidth="1"/>
    <col min="13" max="14" width="9.33203125" customWidth="1"/>
    <col min="16" max="16" width="8.88671875" customWidth="1"/>
    <col min="21" max="21" width="11.77734375" customWidth="1"/>
    <col min="25" max="25" width="12.88671875" customWidth="1"/>
    <col min="26" max="26" width="23.6640625" customWidth="1"/>
    <col min="30" max="30" width="30.77734375" bestFit="1" customWidth="1"/>
    <col min="31" max="31" width="17.44140625" bestFit="1" customWidth="1"/>
  </cols>
  <sheetData>
    <row r="1" spans="1:27" ht="27.6" x14ac:dyDescent="0.2">
      <c r="A1" s="278" t="s">
        <v>79</v>
      </c>
      <c r="B1" s="278"/>
      <c r="C1" s="278"/>
      <c r="D1" s="278"/>
      <c r="E1" s="278"/>
      <c r="F1" s="278"/>
    </row>
    <row r="2" spans="1:27" ht="19.2" x14ac:dyDescent="0.25">
      <c r="A2" s="51"/>
    </row>
    <row r="3" spans="1:27" ht="21" x14ac:dyDescent="0.25">
      <c r="A3" s="52" t="s">
        <v>80</v>
      </c>
    </row>
    <row r="4" spans="1:27" ht="21" x14ac:dyDescent="0.25">
      <c r="A4" s="53" t="s">
        <v>81</v>
      </c>
    </row>
    <row r="7" spans="1:27" ht="13.2" customHeight="1" x14ac:dyDescent="0.2">
      <c r="G7" s="279" t="s">
        <v>64</v>
      </c>
      <c r="H7" s="279"/>
      <c r="I7" s="279"/>
      <c r="J7" s="279"/>
      <c r="K7" s="279"/>
      <c r="L7" s="279"/>
      <c r="M7" s="279"/>
      <c r="N7" s="279"/>
      <c r="O7" s="279"/>
      <c r="P7" s="279"/>
      <c r="Q7" s="279"/>
      <c r="R7" s="279"/>
      <c r="S7" s="279"/>
      <c r="T7" s="279"/>
      <c r="U7" s="279"/>
      <c r="V7" s="279"/>
      <c r="W7" s="279"/>
      <c r="X7" s="279"/>
      <c r="Y7" s="279"/>
      <c r="Z7" s="279"/>
    </row>
    <row r="8" spans="1:27" ht="13.2" customHeight="1" x14ac:dyDescent="0.2">
      <c r="G8" s="279"/>
      <c r="H8" s="279"/>
      <c r="I8" s="279"/>
      <c r="J8" s="279"/>
      <c r="K8" s="279"/>
      <c r="L8" s="279"/>
      <c r="M8" s="279"/>
      <c r="N8" s="279"/>
      <c r="O8" s="279"/>
      <c r="P8" s="279"/>
      <c r="Q8" s="279"/>
      <c r="R8" s="279"/>
      <c r="S8" s="279"/>
      <c r="T8" s="279"/>
      <c r="U8" s="279"/>
      <c r="V8" s="279"/>
      <c r="W8" s="279"/>
      <c r="X8" s="279"/>
      <c r="Y8" s="279"/>
      <c r="Z8" s="279"/>
    </row>
    <row r="9" spans="1:27" ht="13.2" customHeight="1" x14ac:dyDescent="0.2">
      <c r="G9" s="279"/>
      <c r="H9" s="279"/>
      <c r="I9" s="279"/>
      <c r="J9" s="279"/>
      <c r="K9" s="279"/>
      <c r="L9" s="279"/>
      <c r="M9" s="279"/>
      <c r="N9" s="279"/>
      <c r="O9" s="279"/>
      <c r="P9" s="279"/>
      <c r="Q9" s="279"/>
      <c r="R9" s="279"/>
      <c r="S9" s="279"/>
      <c r="T9" s="279"/>
      <c r="U9" s="279"/>
      <c r="V9" s="279"/>
      <c r="W9" s="279"/>
      <c r="X9" s="279"/>
      <c r="Y9" s="279"/>
      <c r="Z9" s="279"/>
    </row>
    <row r="10" spans="1:27" x14ac:dyDescent="0.2">
      <c r="G10" s="279"/>
      <c r="H10" s="279"/>
      <c r="I10" s="279"/>
      <c r="J10" s="279"/>
      <c r="K10" s="279"/>
      <c r="L10" s="279"/>
      <c r="M10" s="279"/>
      <c r="N10" s="279"/>
      <c r="O10" s="279"/>
      <c r="P10" s="279"/>
      <c r="Q10" s="279"/>
      <c r="R10" s="279"/>
      <c r="S10" s="279"/>
      <c r="T10" s="279"/>
      <c r="U10" s="279"/>
      <c r="V10" s="279"/>
      <c r="W10" s="279"/>
      <c r="X10" s="279"/>
      <c r="Y10" s="279"/>
      <c r="Z10" s="279"/>
    </row>
    <row r="11" spans="1:27" ht="13.8" thickBot="1" x14ac:dyDescent="0.25"/>
    <row r="12" spans="1:27" ht="25.95" customHeight="1" x14ac:dyDescent="0.45">
      <c r="G12" s="280" t="s">
        <v>19</v>
      </c>
      <c r="H12" s="36" t="b">
        <v>0</v>
      </c>
      <c r="I12" s="283" t="s">
        <v>56</v>
      </c>
      <c r="J12" s="284"/>
      <c r="K12" s="284"/>
      <c r="L12" s="285" t="s">
        <v>0</v>
      </c>
      <c r="M12" s="37" t="b">
        <v>0</v>
      </c>
      <c r="N12" s="288" t="s">
        <v>52</v>
      </c>
      <c r="O12" s="288"/>
      <c r="P12" s="289"/>
      <c r="U12" s="290" t="s">
        <v>1</v>
      </c>
      <c r="V12" s="290"/>
      <c r="W12" s="273" t="s">
        <v>77</v>
      </c>
      <c r="X12" s="273"/>
      <c r="Y12" s="274" t="s">
        <v>78</v>
      </c>
      <c r="Z12" s="274"/>
    </row>
    <row r="13" spans="1:27" ht="25.95" customHeight="1" x14ac:dyDescent="0.45">
      <c r="G13" s="281"/>
      <c r="H13" s="34" t="b">
        <v>0</v>
      </c>
      <c r="I13" s="275" t="s">
        <v>32</v>
      </c>
      <c r="J13" s="276"/>
      <c r="K13" s="276"/>
      <c r="L13" s="286"/>
      <c r="M13" s="35" t="b">
        <v>0</v>
      </c>
      <c r="N13" s="135" t="s">
        <v>53</v>
      </c>
      <c r="O13" s="135"/>
      <c r="P13" s="271"/>
      <c r="U13" s="272" t="s">
        <v>2</v>
      </c>
      <c r="V13" s="272"/>
      <c r="W13" s="273" t="s">
        <v>77</v>
      </c>
      <c r="X13" s="273"/>
      <c r="Y13" s="274" t="s">
        <v>78</v>
      </c>
      <c r="Z13" s="274"/>
      <c r="AA13" s="23"/>
    </row>
    <row r="14" spans="1:27" ht="28.2" customHeight="1" x14ac:dyDescent="0.45">
      <c r="G14" s="281"/>
      <c r="H14" s="34" t="b">
        <v>0</v>
      </c>
      <c r="I14" s="275" t="s">
        <v>57</v>
      </c>
      <c r="J14" s="276"/>
      <c r="K14" s="276"/>
      <c r="L14" s="286"/>
      <c r="M14" s="35" t="b">
        <v>0</v>
      </c>
      <c r="N14" s="135" t="s">
        <v>54</v>
      </c>
      <c r="O14" s="135"/>
      <c r="P14" s="271"/>
      <c r="U14" s="272" t="s">
        <v>82</v>
      </c>
      <c r="V14" s="272"/>
      <c r="W14" s="277"/>
      <c r="X14" s="277"/>
      <c r="Y14" s="277"/>
      <c r="Z14" s="277"/>
      <c r="AA14" s="24"/>
    </row>
    <row r="15" spans="1:27" ht="30.6" thickBot="1" x14ac:dyDescent="0.5">
      <c r="G15" s="282"/>
      <c r="H15" s="38" t="b">
        <v>0</v>
      </c>
      <c r="I15" s="309" t="s">
        <v>63</v>
      </c>
      <c r="J15" s="310"/>
      <c r="K15" s="310"/>
      <c r="L15" s="287"/>
      <c r="M15" s="39" t="b">
        <v>0</v>
      </c>
      <c r="N15" s="258" t="s">
        <v>55</v>
      </c>
      <c r="O15" s="258"/>
      <c r="P15" s="311"/>
      <c r="U15" s="272" t="s">
        <v>29</v>
      </c>
      <c r="V15" s="272"/>
      <c r="W15" s="312"/>
      <c r="X15" s="312"/>
      <c r="Y15" s="312"/>
      <c r="Z15" s="312"/>
      <c r="AA15" s="23"/>
    </row>
    <row r="17" spans="7:26" ht="13.8" thickBot="1" x14ac:dyDescent="0.25"/>
    <row r="18" spans="7:26" ht="30.6" thickBot="1" x14ac:dyDescent="0.25">
      <c r="G18" s="313" t="s">
        <v>20</v>
      </c>
      <c r="H18" s="314"/>
      <c r="I18" s="315"/>
      <c r="J18" s="316"/>
      <c r="K18" s="316"/>
      <c r="L18" s="316"/>
      <c r="M18" s="316"/>
      <c r="N18" s="316"/>
      <c r="O18" s="316"/>
      <c r="P18" s="316"/>
      <c r="Q18" s="8" t="s">
        <v>25</v>
      </c>
      <c r="T18" s="317" t="s">
        <v>3</v>
      </c>
      <c r="U18" s="318"/>
      <c r="V18" s="319"/>
      <c r="W18" s="320">
        <f>COUNTA($L$41:$L$60)</f>
        <v>0</v>
      </c>
      <c r="X18" s="321"/>
      <c r="Y18" s="321"/>
      <c r="Z18" s="322"/>
    </row>
    <row r="19" spans="7:26" ht="30" x14ac:dyDescent="0.2">
      <c r="G19" s="291" t="s">
        <v>4</v>
      </c>
      <c r="H19" s="292"/>
      <c r="I19" s="293"/>
      <c r="J19" s="294"/>
      <c r="K19" s="294"/>
      <c r="L19" s="294"/>
      <c r="M19" s="294"/>
      <c r="N19" s="294"/>
      <c r="O19" s="294"/>
      <c r="P19" s="294"/>
      <c r="Q19" s="9" t="s">
        <v>35</v>
      </c>
      <c r="T19" s="295" t="s">
        <v>5</v>
      </c>
      <c r="U19" s="296"/>
      <c r="V19" s="297"/>
      <c r="W19" s="301">
        <f>SUM(R41:R60)</f>
        <v>0</v>
      </c>
      <c r="X19" s="302"/>
      <c r="Y19" s="302"/>
      <c r="Z19" s="303"/>
    </row>
    <row r="20" spans="7:26" ht="30.6" thickBot="1" x14ac:dyDescent="0.25">
      <c r="G20" s="291" t="s">
        <v>6</v>
      </c>
      <c r="H20" s="307"/>
      <c r="I20" s="294"/>
      <c r="J20" s="294"/>
      <c r="K20" s="294"/>
      <c r="L20" s="294"/>
      <c r="M20" s="294"/>
      <c r="N20" s="294"/>
      <c r="O20" s="294"/>
      <c r="P20" s="294"/>
      <c r="Q20" s="308"/>
      <c r="T20" s="298"/>
      <c r="U20" s="299"/>
      <c r="V20" s="300"/>
      <c r="W20" s="304"/>
      <c r="X20" s="305"/>
      <c r="Y20" s="305"/>
      <c r="Z20" s="306"/>
    </row>
    <row r="21" spans="7:26" ht="22.95" customHeight="1" thickBot="1" x14ac:dyDescent="0.25">
      <c r="G21" s="335" t="s">
        <v>7</v>
      </c>
      <c r="H21" s="336"/>
      <c r="I21" s="339"/>
      <c r="J21" s="339"/>
      <c r="K21" s="339"/>
      <c r="L21" s="339"/>
      <c r="M21" s="339"/>
      <c r="N21" s="339"/>
      <c r="O21" s="339"/>
      <c r="P21" s="339"/>
      <c r="Q21" s="340"/>
    </row>
    <row r="22" spans="7:26" ht="22.95" customHeight="1" thickBot="1" x14ac:dyDescent="0.25">
      <c r="G22" s="337"/>
      <c r="H22" s="338"/>
      <c r="I22" s="341"/>
      <c r="J22" s="341"/>
      <c r="K22" s="341"/>
      <c r="L22" s="341"/>
      <c r="M22" s="341"/>
      <c r="N22" s="341"/>
      <c r="O22" s="341"/>
      <c r="P22" s="341"/>
      <c r="Q22" s="342"/>
      <c r="T22" s="343" t="s">
        <v>37</v>
      </c>
      <c r="U22" s="344"/>
      <c r="V22" s="345"/>
      <c r="W22" s="346">
        <f>W19-W23</f>
        <v>0</v>
      </c>
      <c r="X22" s="347"/>
      <c r="Y22" s="347"/>
      <c r="Z22" s="348"/>
    </row>
    <row r="23" spans="7:26" ht="23.4" customHeight="1" x14ac:dyDescent="0.2">
      <c r="G23" s="173" t="s">
        <v>44</v>
      </c>
      <c r="H23" s="173"/>
      <c r="I23" s="173"/>
      <c r="J23" s="173"/>
      <c r="K23" s="173"/>
      <c r="L23" s="173"/>
      <c r="M23" s="173"/>
      <c r="N23" s="173"/>
      <c r="O23" s="173"/>
      <c r="P23" s="173"/>
      <c r="Q23" s="173"/>
      <c r="T23" s="349" t="s">
        <v>34</v>
      </c>
      <c r="U23" s="350"/>
      <c r="V23" s="351"/>
      <c r="W23" s="352">
        <f>ROUNDDOWN(SUMIF(T41:T60,10%,R41:R60)*10%,0)</f>
        <v>0</v>
      </c>
      <c r="X23" s="353"/>
      <c r="Y23" s="353"/>
      <c r="Z23" s="354"/>
    </row>
    <row r="24" spans="7:26" ht="25.95" customHeight="1" thickBot="1" x14ac:dyDescent="0.25">
      <c r="T24" s="323" t="s">
        <v>8</v>
      </c>
      <c r="U24" s="324"/>
      <c r="V24" s="325"/>
      <c r="W24" s="326">
        <v>0</v>
      </c>
      <c r="X24" s="327"/>
      <c r="Y24" s="327"/>
      <c r="Z24" s="328"/>
    </row>
    <row r="25" spans="7:26" ht="25.95" customHeight="1" thickBot="1" x14ac:dyDescent="0.25">
      <c r="T25" s="329" t="s">
        <v>9</v>
      </c>
      <c r="U25" s="330"/>
      <c r="V25" s="331"/>
      <c r="W25" s="332">
        <f>SUM(W22:W23)</f>
        <v>0</v>
      </c>
      <c r="X25" s="333"/>
      <c r="Y25" s="333"/>
      <c r="Z25" s="334"/>
    </row>
    <row r="26" spans="7:26" ht="13.8" thickBot="1" x14ac:dyDescent="0.25"/>
    <row r="27" spans="7:26" ht="21.6" x14ac:dyDescent="0.2">
      <c r="G27" s="180" t="s">
        <v>22</v>
      </c>
      <c r="H27" s="181"/>
      <c r="I27" s="95" t="s">
        <v>31</v>
      </c>
      <c r="J27" s="96"/>
      <c r="K27" s="96"/>
      <c r="L27" s="96"/>
      <c r="M27" s="96"/>
      <c r="N27" s="96"/>
      <c r="O27" s="96" t="s">
        <v>33</v>
      </c>
      <c r="P27" s="96"/>
      <c r="Q27" s="96"/>
      <c r="R27" s="96"/>
      <c r="S27" s="96"/>
      <c r="T27" s="96"/>
      <c r="U27" s="96"/>
      <c r="V27" s="96"/>
      <c r="W27" s="96"/>
      <c r="X27" s="96"/>
      <c r="Y27" s="96"/>
      <c r="Z27" s="184"/>
    </row>
    <row r="28" spans="7:26" ht="22.2" thickBot="1" x14ac:dyDescent="0.25">
      <c r="G28" s="178" t="s">
        <v>23</v>
      </c>
      <c r="H28" s="179"/>
      <c r="I28" s="185" t="s">
        <v>24</v>
      </c>
      <c r="J28" s="182"/>
      <c r="K28" s="182"/>
      <c r="L28" s="182"/>
      <c r="M28" s="182"/>
      <c r="N28" s="182"/>
      <c r="O28" s="182" t="s">
        <v>36</v>
      </c>
      <c r="P28" s="182"/>
      <c r="Q28" s="182"/>
      <c r="R28" s="182"/>
      <c r="S28" s="182"/>
      <c r="T28" s="182"/>
      <c r="U28" s="182"/>
      <c r="V28" s="182"/>
      <c r="W28" s="182"/>
      <c r="X28" s="182"/>
      <c r="Y28" s="182"/>
      <c r="Z28" s="183"/>
    </row>
    <row r="29" spans="7:26" ht="22.2" thickBot="1" x14ac:dyDescent="0.25">
      <c r="G29" s="6"/>
      <c r="H29" s="7"/>
      <c r="I29" s="7"/>
      <c r="J29" s="7"/>
      <c r="K29" s="7"/>
      <c r="L29" s="7"/>
      <c r="M29" s="7"/>
      <c r="N29" s="7"/>
      <c r="O29" s="7"/>
      <c r="P29" s="7"/>
      <c r="Q29" s="7"/>
      <c r="R29" s="7"/>
      <c r="S29" s="7"/>
      <c r="T29" s="7"/>
      <c r="U29" s="7"/>
      <c r="V29" s="1"/>
      <c r="W29" s="1"/>
    </row>
    <row r="30" spans="7:26" ht="21.6" x14ac:dyDescent="0.6">
      <c r="J30" s="180" t="s">
        <v>51</v>
      </c>
      <c r="K30" s="181"/>
      <c r="L30" s="100" t="s">
        <v>45</v>
      </c>
      <c r="M30" s="99"/>
      <c r="N30" s="98" t="s">
        <v>46</v>
      </c>
      <c r="O30" s="99"/>
      <c r="P30" s="98" t="s">
        <v>47</v>
      </c>
      <c r="Q30" s="99"/>
      <c r="R30" s="98" t="s">
        <v>48</v>
      </c>
      <c r="S30" s="99"/>
      <c r="T30" s="98" t="s">
        <v>49</v>
      </c>
      <c r="U30" s="99"/>
      <c r="V30" s="98" t="s">
        <v>50</v>
      </c>
      <c r="W30" s="215"/>
    </row>
    <row r="31" spans="7:26" ht="21.6" customHeight="1" x14ac:dyDescent="0.2">
      <c r="J31" s="355"/>
      <c r="K31" s="356"/>
      <c r="L31" s="107"/>
      <c r="M31" s="108"/>
      <c r="N31" s="101"/>
      <c r="O31" s="102"/>
      <c r="P31" s="101"/>
      <c r="Q31" s="102"/>
      <c r="R31" s="101"/>
      <c r="S31" s="102"/>
      <c r="T31" s="101"/>
      <c r="U31" s="102"/>
      <c r="V31" s="101"/>
      <c r="W31" s="216"/>
    </row>
    <row r="32" spans="7:26" ht="21.6" customHeight="1" x14ac:dyDescent="0.2">
      <c r="J32" s="355"/>
      <c r="K32" s="356"/>
      <c r="L32" s="109"/>
      <c r="M32" s="110"/>
      <c r="N32" s="103"/>
      <c r="O32" s="104"/>
      <c r="P32" s="103"/>
      <c r="Q32" s="104"/>
      <c r="R32" s="103"/>
      <c r="S32" s="104"/>
      <c r="T32" s="103"/>
      <c r="U32" s="104"/>
      <c r="V32" s="103"/>
      <c r="W32" s="217"/>
    </row>
    <row r="33" spans="7:31" ht="13.2" customHeight="1" x14ac:dyDescent="0.2">
      <c r="J33" s="355"/>
      <c r="K33" s="356"/>
      <c r="L33" s="111"/>
      <c r="M33" s="112"/>
      <c r="N33" s="105"/>
      <c r="O33" s="106"/>
      <c r="P33" s="105"/>
      <c r="Q33" s="106"/>
      <c r="R33" s="105"/>
      <c r="S33" s="106"/>
      <c r="T33" s="105"/>
      <c r="U33" s="106"/>
      <c r="V33" s="105"/>
      <c r="W33" s="218"/>
    </row>
    <row r="34" spans="7:31" ht="31.2" customHeight="1" thickBot="1" x14ac:dyDescent="0.25">
      <c r="J34" s="178"/>
      <c r="K34" s="179"/>
      <c r="L34" s="115"/>
      <c r="M34" s="116"/>
      <c r="N34" s="113"/>
      <c r="O34" s="114"/>
      <c r="P34" s="113"/>
      <c r="Q34" s="114"/>
      <c r="R34" s="113"/>
      <c r="S34" s="114"/>
      <c r="T34" s="113"/>
      <c r="U34" s="114"/>
      <c r="V34" s="113"/>
      <c r="W34" s="219"/>
    </row>
    <row r="35" spans="7:31" ht="24.6" customHeight="1" thickBot="1" x14ac:dyDescent="0.25">
      <c r="I35" s="16"/>
      <c r="J35" s="16"/>
      <c r="K35" s="17"/>
      <c r="L35" s="17"/>
      <c r="M35" s="18"/>
      <c r="N35" s="18"/>
      <c r="O35" s="18"/>
      <c r="P35" s="18"/>
      <c r="Q35" s="18"/>
      <c r="R35" s="18"/>
      <c r="S35" s="18"/>
      <c r="T35" s="18"/>
      <c r="U35" s="18"/>
      <c r="V35" s="18"/>
      <c r="W35" s="1"/>
    </row>
    <row r="36" spans="7:31" ht="24.6" customHeight="1" thickBot="1" x14ac:dyDescent="0.25">
      <c r="G36" s="75" t="s">
        <v>74</v>
      </c>
      <c r="H36" s="76"/>
      <c r="I36" s="76"/>
      <c r="J36" s="76"/>
      <c r="K36" s="76"/>
      <c r="L36" s="76"/>
      <c r="M36" s="76"/>
      <c r="N36" s="76"/>
      <c r="O36" s="76"/>
      <c r="P36" s="76"/>
      <c r="Q36" s="76"/>
      <c r="R36" s="76"/>
      <c r="S36" s="76"/>
      <c r="T36" s="76"/>
      <c r="U36" s="76"/>
      <c r="V36" s="76"/>
      <c r="W36" s="76"/>
      <c r="X36" s="76"/>
      <c r="Y36" s="76"/>
      <c r="Z36" s="78"/>
    </row>
    <row r="37" spans="7:31" ht="36.6" customHeight="1" thickBot="1" x14ac:dyDescent="0.25">
      <c r="G37" s="79" t="s">
        <v>73</v>
      </c>
      <c r="H37" s="80"/>
      <c r="I37" s="232">
        <f>COUNTIF($K$41:$K$60,"バッグ・小物")</f>
        <v>0</v>
      </c>
      <c r="J37" s="232"/>
      <c r="K37" s="232"/>
      <c r="L37" s="79" t="s">
        <v>66</v>
      </c>
      <c r="M37" s="80"/>
      <c r="N37" s="357">
        <f>SUMIF($K$41:$K$60,"バッグ・小物",$R$41:$S$60)</f>
        <v>0</v>
      </c>
      <c r="O37" s="156"/>
      <c r="P37" s="156"/>
      <c r="Q37" s="156"/>
      <c r="R37" s="157"/>
      <c r="S37" s="358" t="s">
        <v>68</v>
      </c>
      <c r="T37" s="359"/>
      <c r="U37" s="210">
        <f>SUM(N37:R38)</f>
        <v>0</v>
      </c>
      <c r="V37" s="210"/>
      <c r="W37" s="210"/>
      <c r="X37" s="210"/>
      <c r="Y37" s="210"/>
      <c r="Z37" s="211"/>
    </row>
    <row r="38" spans="7:31" ht="36.6" customHeight="1" thickBot="1" x14ac:dyDescent="0.25">
      <c r="G38" s="81" t="s">
        <v>65</v>
      </c>
      <c r="H38" s="82"/>
      <c r="I38" s="362">
        <f>COUNTIF($K$41:$K$60,"時計")</f>
        <v>0</v>
      </c>
      <c r="J38" s="362"/>
      <c r="K38" s="362"/>
      <c r="L38" s="81" t="s">
        <v>67</v>
      </c>
      <c r="M38" s="82"/>
      <c r="N38" s="367">
        <f>SUMIF($K$41:$K$60,"時計",$R$41:$S$60)</f>
        <v>0</v>
      </c>
      <c r="O38" s="368"/>
      <c r="P38" s="368"/>
      <c r="Q38" s="368"/>
      <c r="R38" s="369"/>
      <c r="S38" s="360"/>
      <c r="T38" s="361"/>
      <c r="U38" s="213"/>
      <c r="V38" s="213"/>
      <c r="W38" s="213"/>
      <c r="X38" s="213"/>
      <c r="Y38" s="213"/>
      <c r="Z38" s="214"/>
    </row>
    <row r="39" spans="7:31" ht="21.6" thickBot="1" x14ac:dyDescent="0.3">
      <c r="G39" s="2"/>
      <c r="H39" s="3"/>
      <c r="I39" s="3"/>
      <c r="J39" s="4"/>
      <c r="K39" s="4"/>
      <c r="L39" s="5"/>
      <c r="M39" s="2"/>
      <c r="N39" s="2"/>
      <c r="O39" s="3"/>
      <c r="P39" s="3"/>
      <c r="Q39" s="5"/>
      <c r="R39" s="3"/>
      <c r="S39" s="3"/>
      <c r="T39" s="3"/>
      <c r="AD39" s="13" t="s">
        <v>61</v>
      </c>
    </row>
    <row r="40" spans="7:31" s="44" customFormat="1" ht="28.2" customHeight="1" thickBot="1" x14ac:dyDescent="0.25">
      <c r="G40" s="40" t="s">
        <v>10</v>
      </c>
      <c r="H40" s="370" t="s">
        <v>69</v>
      </c>
      <c r="I40" s="86"/>
      <c r="J40" s="86"/>
      <c r="K40" s="41" t="s">
        <v>70</v>
      </c>
      <c r="L40" s="41" t="s">
        <v>11</v>
      </c>
      <c r="M40" s="41" t="s">
        <v>12</v>
      </c>
      <c r="N40" s="41" t="s">
        <v>13</v>
      </c>
      <c r="O40" s="41" t="s">
        <v>14</v>
      </c>
      <c r="P40" s="41" t="s">
        <v>15</v>
      </c>
      <c r="Q40" s="41" t="s">
        <v>16</v>
      </c>
      <c r="R40" s="86" t="s">
        <v>17</v>
      </c>
      <c r="S40" s="86"/>
      <c r="T40" s="41" t="s">
        <v>43</v>
      </c>
      <c r="U40" s="41" t="s">
        <v>18</v>
      </c>
      <c r="V40" s="86" t="s">
        <v>59</v>
      </c>
      <c r="W40" s="86"/>
      <c r="X40" s="41" t="s">
        <v>30</v>
      </c>
      <c r="Y40" s="42" t="s">
        <v>60</v>
      </c>
      <c r="Z40" s="43" t="s">
        <v>71</v>
      </c>
      <c r="AD40" s="45" t="s">
        <v>62</v>
      </c>
    </row>
    <row r="41" spans="7:31" ht="40.200000000000003" customHeight="1" x14ac:dyDescent="0.25">
      <c r="G41" s="10">
        <v>1</v>
      </c>
      <c r="H41" s="371"/>
      <c r="I41" s="372"/>
      <c r="J41" s="372"/>
      <c r="K41" s="55"/>
      <c r="L41" s="55"/>
      <c r="M41" s="25"/>
      <c r="N41" s="26"/>
      <c r="O41" s="56"/>
      <c r="P41" s="57"/>
      <c r="Q41" s="57"/>
      <c r="R41" s="365">
        <f t="shared" ref="R41:R60" si="0">ROUNDDOWN(AE41,0)</f>
        <v>0</v>
      </c>
      <c r="S41" s="366"/>
      <c r="T41" s="28">
        <v>0.1</v>
      </c>
      <c r="U41" s="29"/>
      <c r="V41" s="127"/>
      <c r="W41" s="127"/>
      <c r="X41" s="55"/>
      <c r="Y41" s="59"/>
      <c r="Z41" s="58"/>
      <c r="AD41" s="14"/>
      <c r="AE41" s="15">
        <f t="shared" ref="AE41:AE60" si="1">AD41*O41</f>
        <v>0</v>
      </c>
    </row>
    <row r="42" spans="7:31" ht="40.200000000000003" customHeight="1" x14ac:dyDescent="0.25">
      <c r="G42" s="11">
        <v>2</v>
      </c>
      <c r="H42" s="363"/>
      <c r="I42" s="364"/>
      <c r="J42" s="364"/>
      <c r="K42" s="19"/>
      <c r="L42" s="19"/>
      <c r="M42" s="19"/>
      <c r="N42" s="20"/>
      <c r="O42" s="20"/>
      <c r="P42" s="21"/>
      <c r="Q42" s="21"/>
      <c r="R42" s="365">
        <f t="shared" si="0"/>
        <v>0</v>
      </c>
      <c r="S42" s="366"/>
      <c r="T42" s="28">
        <v>0.1</v>
      </c>
      <c r="U42" s="22"/>
      <c r="V42" s="94"/>
      <c r="W42" s="94"/>
      <c r="X42" s="19"/>
      <c r="Y42" s="19"/>
      <c r="Z42" s="46"/>
      <c r="AD42" s="14"/>
      <c r="AE42" s="15">
        <f t="shared" si="1"/>
        <v>0</v>
      </c>
    </row>
    <row r="43" spans="7:31" ht="40.200000000000003" customHeight="1" x14ac:dyDescent="0.25">
      <c r="G43" s="11">
        <v>3</v>
      </c>
      <c r="H43" s="363"/>
      <c r="I43" s="364"/>
      <c r="J43" s="364"/>
      <c r="K43" s="19"/>
      <c r="L43" s="19"/>
      <c r="M43" s="19"/>
      <c r="N43" s="20"/>
      <c r="O43" s="20"/>
      <c r="P43" s="21"/>
      <c r="Q43" s="21"/>
      <c r="R43" s="365">
        <f t="shared" si="0"/>
        <v>0</v>
      </c>
      <c r="S43" s="366"/>
      <c r="T43" s="28">
        <v>0.1</v>
      </c>
      <c r="U43" s="22"/>
      <c r="V43" s="94"/>
      <c r="W43" s="94"/>
      <c r="X43" s="19"/>
      <c r="Y43" s="19"/>
      <c r="Z43" s="46"/>
      <c r="AD43" s="14"/>
      <c r="AE43" s="15">
        <f t="shared" si="1"/>
        <v>0</v>
      </c>
    </row>
    <row r="44" spans="7:31" ht="40.200000000000003" customHeight="1" x14ac:dyDescent="0.25">
      <c r="G44" s="11">
        <v>4</v>
      </c>
      <c r="H44" s="363"/>
      <c r="I44" s="364"/>
      <c r="J44" s="364"/>
      <c r="K44" s="19"/>
      <c r="L44" s="19"/>
      <c r="M44" s="19"/>
      <c r="N44" s="20"/>
      <c r="O44" s="20"/>
      <c r="P44" s="21"/>
      <c r="Q44" s="21"/>
      <c r="R44" s="365">
        <f t="shared" si="0"/>
        <v>0</v>
      </c>
      <c r="S44" s="366"/>
      <c r="T44" s="28">
        <v>0.1</v>
      </c>
      <c r="U44" s="22"/>
      <c r="V44" s="94"/>
      <c r="W44" s="94"/>
      <c r="X44" s="19"/>
      <c r="Y44" s="19"/>
      <c r="Z44" s="46"/>
      <c r="AD44" s="14"/>
      <c r="AE44" s="15">
        <f t="shared" si="1"/>
        <v>0</v>
      </c>
    </row>
    <row r="45" spans="7:31" ht="40.200000000000003" customHeight="1" x14ac:dyDescent="0.25">
      <c r="G45" s="11">
        <v>5</v>
      </c>
      <c r="H45" s="363"/>
      <c r="I45" s="364"/>
      <c r="J45" s="364"/>
      <c r="K45" s="19"/>
      <c r="L45" s="19"/>
      <c r="M45" s="19"/>
      <c r="N45" s="20"/>
      <c r="O45" s="20"/>
      <c r="P45" s="21"/>
      <c r="Q45" s="21"/>
      <c r="R45" s="365">
        <f t="shared" si="0"/>
        <v>0</v>
      </c>
      <c r="S45" s="366"/>
      <c r="T45" s="28">
        <v>0.1</v>
      </c>
      <c r="U45" s="22"/>
      <c r="V45" s="94"/>
      <c r="W45" s="94"/>
      <c r="X45" s="19"/>
      <c r="Y45" s="19"/>
      <c r="Z45" s="46"/>
      <c r="AD45" s="14"/>
      <c r="AE45" s="15">
        <f t="shared" si="1"/>
        <v>0</v>
      </c>
    </row>
    <row r="46" spans="7:31" ht="40.200000000000003" customHeight="1" x14ac:dyDescent="0.25">
      <c r="G46" s="11">
        <v>6</v>
      </c>
      <c r="H46" s="363"/>
      <c r="I46" s="364"/>
      <c r="J46" s="364"/>
      <c r="K46" s="19"/>
      <c r="L46" s="19"/>
      <c r="M46" s="19"/>
      <c r="N46" s="20"/>
      <c r="O46" s="20"/>
      <c r="P46" s="21"/>
      <c r="Q46" s="21"/>
      <c r="R46" s="365">
        <f t="shared" si="0"/>
        <v>0</v>
      </c>
      <c r="S46" s="366"/>
      <c r="T46" s="28">
        <v>0.1</v>
      </c>
      <c r="U46" s="22"/>
      <c r="V46" s="94"/>
      <c r="W46" s="94"/>
      <c r="X46" s="19"/>
      <c r="Y46" s="19"/>
      <c r="Z46" s="46"/>
      <c r="AD46" s="14"/>
      <c r="AE46" s="15">
        <f t="shared" si="1"/>
        <v>0</v>
      </c>
    </row>
    <row r="47" spans="7:31" ht="40.200000000000003" customHeight="1" x14ac:dyDescent="0.25">
      <c r="G47" s="11">
        <v>7</v>
      </c>
      <c r="H47" s="363"/>
      <c r="I47" s="364"/>
      <c r="J47" s="364"/>
      <c r="K47" s="19"/>
      <c r="L47" s="19"/>
      <c r="M47" s="19"/>
      <c r="N47" s="20"/>
      <c r="O47" s="20"/>
      <c r="P47" s="21"/>
      <c r="Q47" s="21"/>
      <c r="R47" s="365">
        <f t="shared" si="0"/>
        <v>0</v>
      </c>
      <c r="S47" s="366"/>
      <c r="T47" s="28">
        <v>0.1</v>
      </c>
      <c r="U47" s="22"/>
      <c r="V47" s="94"/>
      <c r="W47" s="94"/>
      <c r="X47" s="19"/>
      <c r="Y47" s="19"/>
      <c r="Z47" s="46"/>
      <c r="AD47" s="14"/>
      <c r="AE47" s="15">
        <f t="shared" si="1"/>
        <v>0</v>
      </c>
    </row>
    <row r="48" spans="7:31" ht="40.200000000000003" customHeight="1" x14ac:dyDescent="0.25">
      <c r="G48" s="11">
        <v>8</v>
      </c>
      <c r="H48" s="363"/>
      <c r="I48" s="364"/>
      <c r="J48" s="364"/>
      <c r="K48" s="19"/>
      <c r="L48" s="19"/>
      <c r="M48" s="19"/>
      <c r="N48" s="20"/>
      <c r="O48" s="20"/>
      <c r="P48" s="21"/>
      <c r="Q48" s="21"/>
      <c r="R48" s="365">
        <f t="shared" si="0"/>
        <v>0</v>
      </c>
      <c r="S48" s="366"/>
      <c r="T48" s="28">
        <v>0.1</v>
      </c>
      <c r="U48" s="22"/>
      <c r="V48" s="94"/>
      <c r="W48" s="94"/>
      <c r="X48" s="19"/>
      <c r="Y48" s="19"/>
      <c r="Z48" s="46"/>
      <c r="AD48" s="14"/>
      <c r="AE48" s="15">
        <f t="shared" si="1"/>
        <v>0</v>
      </c>
    </row>
    <row r="49" spans="7:31" ht="40.200000000000003" customHeight="1" x14ac:dyDescent="0.25">
      <c r="G49" s="11">
        <v>9</v>
      </c>
      <c r="H49" s="363"/>
      <c r="I49" s="364"/>
      <c r="J49" s="364"/>
      <c r="K49" s="19"/>
      <c r="L49" s="19"/>
      <c r="M49" s="19"/>
      <c r="N49" s="20"/>
      <c r="O49" s="20"/>
      <c r="P49" s="21"/>
      <c r="Q49" s="21"/>
      <c r="R49" s="365">
        <f t="shared" si="0"/>
        <v>0</v>
      </c>
      <c r="S49" s="366"/>
      <c r="T49" s="28">
        <v>0.1</v>
      </c>
      <c r="U49" s="22"/>
      <c r="V49" s="94"/>
      <c r="W49" s="94"/>
      <c r="X49" s="19"/>
      <c r="Y49" s="19"/>
      <c r="Z49" s="46"/>
      <c r="AD49" s="14"/>
      <c r="AE49" s="15">
        <f t="shared" si="1"/>
        <v>0</v>
      </c>
    </row>
    <row r="50" spans="7:31" ht="40.200000000000003" customHeight="1" x14ac:dyDescent="0.25">
      <c r="G50" s="11">
        <v>10</v>
      </c>
      <c r="H50" s="363"/>
      <c r="I50" s="364"/>
      <c r="J50" s="364"/>
      <c r="K50" s="19"/>
      <c r="L50" s="19"/>
      <c r="M50" s="19"/>
      <c r="N50" s="20"/>
      <c r="O50" s="20"/>
      <c r="P50" s="21"/>
      <c r="Q50" s="21"/>
      <c r="R50" s="365">
        <f t="shared" si="0"/>
        <v>0</v>
      </c>
      <c r="S50" s="366"/>
      <c r="T50" s="28">
        <v>0.1</v>
      </c>
      <c r="U50" s="22"/>
      <c r="V50" s="94"/>
      <c r="W50" s="94"/>
      <c r="X50" s="19"/>
      <c r="Y50" s="19"/>
      <c r="Z50" s="46"/>
      <c r="AD50" s="14"/>
      <c r="AE50" s="15">
        <f t="shared" si="1"/>
        <v>0</v>
      </c>
    </row>
    <row r="51" spans="7:31" ht="40.200000000000003" customHeight="1" x14ac:dyDescent="0.25">
      <c r="G51" s="11">
        <v>11</v>
      </c>
      <c r="H51" s="363"/>
      <c r="I51" s="364"/>
      <c r="J51" s="364"/>
      <c r="K51" s="19"/>
      <c r="L51" s="19"/>
      <c r="M51" s="19"/>
      <c r="N51" s="20"/>
      <c r="O51" s="20"/>
      <c r="P51" s="21"/>
      <c r="Q51" s="21"/>
      <c r="R51" s="365">
        <f t="shared" si="0"/>
        <v>0</v>
      </c>
      <c r="S51" s="366"/>
      <c r="T51" s="28">
        <v>0.1</v>
      </c>
      <c r="U51" s="22"/>
      <c r="V51" s="94"/>
      <c r="W51" s="94"/>
      <c r="X51" s="19"/>
      <c r="Y51" s="19"/>
      <c r="Z51" s="46"/>
      <c r="AD51" s="14"/>
      <c r="AE51" s="15">
        <f t="shared" si="1"/>
        <v>0</v>
      </c>
    </row>
    <row r="52" spans="7:31" ht="40.200000000000003" customHeight="1" x14ac:dyDescent="0.25">
      <c r="G52" s="11">
        <v>12</v>
      </c>
      <c r="H52" s="363"/>
      <c r="I52" s="364"/>
      <c r="J52" s="373"/>
      <c r="K52" s="19"/>
      <c r="L52" s="19"/>
      <c r="M52" s="19"/>
      <c r="N52" s="20"/>
      <c r="O52" s="20"/>
      <c r="P52" s="21"/>
      <c r="Q52" s="21"/>
      <c r="R52" s="365">
        <f t="shared" si="0"/>
        <v>0</v>
      </c>
      <c r="S52" s="366"/>
      <c r="T52" s="28">
        <v>0.1</v>
      </c>
      <c r="U52" s="22"/>
      <c r="V52" s="94"/>
      <c r="W52" s="94"/>
      <c r="X52" s="19"/>
      <c r="Y52" s="19"/>
      <c r="Z52" s="46"/>
      <c r="AD52" s="14"/>
      <c r="AE52" s="15">
        <f t="shared" si="1"/>
        <v>0</v>
      </c>
    </row>
    <row r="53" spans="7:31" ht="40.200000000000003" customHeight="1" x14ac:dyDescent="0.25">
      <c r="G53" s="11">
        <v>13</v>
      </c>
      <c r="H53" s="363"/>
      <c r="I53" s="364"/>
      <c r="J53" s="364"/>
      <c r="K53" s="19"/>
      <c r="L53" s="19"/>
      <c r="M53" s="19"/>
      <c r="N53" s="20"/>
      <c r="O53" s="20"/>
      <c r="P53" s="21"/>
      <c r="Q53" s="21"/>
      <c r="R53" s="365">
        <f t="shared" si="0"/>
        <v>0</v>
      </c>
      <c r="S53" s="366"/>
      <c r="T53" s="28">
        <v>0.1</v>
      </c>
      <c r="U53" s="22"/>
      <c r="V53" s="94"/>
      <c r="W53" s="94"/>
      <c r="X53" s="19"/>
      <c r="Y53" s="19"/>
      <c r="Z53" s="46"/>
      <c r="AD53" s="14"/>
      <c r="AE53" s="15">
        <f t="shared" si="1"/>
        <v>0</v>
      </c>
    </row>
    <row r="54" spans="7:31" ht="40.200000000000003" customHeight="1" x14ac:dyDescent="0.25">
      <c r="G54" s="11">
        <v>14</v>
      </c>
      <c r="H54" s="363"/>
      <c r="I54" s="364"/>
      <c r="J54" s="364"/>
      <c r="K54" s="19"/>
      <c r="L54" s="19"/>
      <c r="M54" s="19"/>
      <c r="N54" s="20"/>
      <c r="O54" s="20"/>
      <c r="P54" s="21"/>
      <c r="Q54" s="21"/>
      <c r="R54" s="365">
        <f t="shared" si="0"/>
        <v>0</v>
      </c>
      <c r="S54" s="366"/>
      <c r="T54" s="28">
        <v>0.1</v>
      </c>
      <c r="U54" s="22"/>
      <c r="V54" s="94"/>
      <c r="W54" s="94"/>
      <c r="X54" s="19"/>
      <c r="Y54" s="19"/>
      <c r="Z54" s="46"/>
      <c r="AD54" s="14"/>
      <c r="AE54" s="15">
        <f t="shared" si="1"/>
        <v>0</v>
      </c>
    </row>
    <row r="55" spans="7:31" ht="40.200000000000003" customHeight="1" x14ac:dyDescent="0.25">
      <c r="G55" s="11">
        <v>15</v>
      </c>
      <c r="H55" s="363"/>
      <c r="I55" s="364"/>
      <c r="J55" s="373"/>
      <c r="K55" s="19"/>
      <c r="L55" s="19"/>
      <c r="M55" s="19"/>
      <c r="N55" s="20"/>
      <c r="O55" s="20"/>
      <c r="P55" s="21"/>
      <c r="Q55" s="21"/>
      <c r="R55" s="365">
        <f t="shared" si="0"/>
        <v>0</v>
      </c>
      <c r="S55" s="366"/>
      <c r="T55" s="28">
        <v>0.1</v>
      </c>
      <c r="U55" s="22"/>
      <c r="V55" s="94"/>
      <c r="W55" s="94"/>
      <c r="X55" s="19"/>
      <c r="Y55" s="19"/>
      <c r="Z55" s="46"/>
      <c r="AD55" s="14"/>
      <c r="AE55" s="15">
        <f t="shared" si="1"/>
        <v>0</v>
      </c>
    </row>
    <row r="56" spans="7:31" ht="40.200000000000003" customHeight="1" x14ac:dyDescent="0.25">
      <c r="G56" s="11">
        <v>16</v>
      </c>
      <c r="H56" s="363"/>
      <c r="I56" s="364"/>
      <c r="J56" s="364"/>
      <c r="K56" s="19"/>
      <c r="L56" s="19"/>
      <c r="M56" s="19"/>
      <c r="N56" s="20"/>
      <c r="O56" s="20"/>
      <c r="P56" s="21"/>
      <c r="Q56" s="21"/>
      <c r="R56" s="365">
        <f t="shared" si="0"/>
        <v>0</v>
      </c>
      <c r="S56" s="366"/>
      <c r="T56" s="28">
        <v>0.1</v>
      </c>
      <c r="U56" s="22"/>
      <c r="V56" s="94"/>
      <c r="W56" s="94"/>
      <c r="X56" s="19"/>
      <c r="Y56" s="19"/>
      <c r="Z56" s="46"/>
      <c r="AD56" s="14"/>
      <c r="AE56" s="15">
        <f t="shared" si="1"/>
        <v>0</v>
      </c>
    </row>
    <row r="57" spans="7:31" ht="40.200000000000003" customHeight="1" x14ac:dyDescent="0.25">
      <c r="G57" s="11">
        <v>17</v>
      </c>
      <c r="H57" s="363"/>
      <c r="I57" s="364"/>
      <c r="J57" s="364"/>
      <c r="K57" s="19"/>
      <c r="L57" s="19"/>
      <c r="M57" s="19"/>
      <c r="N57" s="20"/>
      <c r="O57" s="20"/>
      <c r="P57" s="21"/>
      <c r="Q57" s="21"/>
      <c r="R57" s="365">
        <f t="shared" si="0"/>
        <v>0</v>
      </c>
      <c r="S57" s="366"/>
      <c r="T57" s="28">
        <v>0.1</v>
      </c>
      <c r="U57" s="22"/>
      <c r="V57" s="94"/>
      <c r="W57" s="94"/>
      <c r="X57" s="19"/>
      <c r="Y57" s="19"/>
      <c r="Z57" s="46"/>
      <c r="AD57" s="14"/>
      <c r="AE57" s="15">
        <f t="shared" si="1"/>
        <v>0</v>
      </c>
    </row>
    <row r="58" spans="7:31" ht="40.200000000000003" customHeight="1" x14ac:dyDescent="0.25">
      <c r="G58" s="11">
        <v>18</v>
      </c>
      <c r="H58" s="363"/>
      <c r="I58" s="364"/>
      <c r="J58" s="373"/>
      <c r="K58" s="19"/>
      <c r="L58" s="19"/>
      <c r="M58" s="19"/>
      <c r="N58" s="20"/>
      <c r="O58" s="20"/>
      <c r="P58" s="21"/>
      <c r="Q58" s="21"/>
      <c r="R58" s="365">
        <f t="shared" si="0"/>
        <v>0</v>
      </c>
      <c r="S58" s="366"/>
      <c r="T58" s="28">
        <v>0.1</v>
      </c>
      <c r="U58" s="22"/>
      <c r="V58" s="94"/>
      <c r="W58" s="94"/>
      <c r="X58" s="19"/>
      <c r="Y58" s="19"/>
      <c r="Z58" s="46"/>
      <c r="AD58" s="14"/>
      <c r="AE58" s="15">
        <f t="shared" si="1"/>
        <v>0</v>
      </c>
    </row>
    <row r="59" spans="7:31" ht="40.200000000000003" customHeight="1" x14ac:dyDescent="0.25">
      <c r="G59" s="11">
        <v>19</v>
      </c>
      <c r="H59" s="363"/>
      <c r="I59" s="364"/>
      <c r="J59" s="364"/>
      <c r="K59" s="19"/>
      <c r="L59" s="19"/>
      <c r="M59" s="19"/>
      <c r="N59" s="20"/>
      <c r="O59" s="20"/>
      <c r="P59" s="21"/>
      <c r="Q59" s="21"/>
      <c r="R59" s="365">
        <f t="shared" si="0"/>
        <v>0</v>
      </c>
      <c r="S59" s="366"/>
      <c r="T59" s="28">
        <v>0.1</v>
      </c>
      <c r="U59" s="22"/>
      <c r="V59" s="94"/>
      <c r="W59" s="94"/>
      <c r="X59" s="19"/>
      <c r="Y59" s="19"/>
      <c r="Z59" s="46"/>
      <c r="AD59" s="14"/>
      <c r="AE59" s="15">
        <f t="shared" si="1"/>
        <v>0</v>
      </c>
    </row>
    <row r="60" spans="7:31" ht="40.200000000000003" customHeight="1" thickBot="1" x14ac:dyDescent="0.3">
      <c r="G60" s="12">
        <v>20</v>
      </c>
      <c r="H60" s="374"/>
      <c r="I60" s="375"/>
      <c r="J60" s="376"/>
      <c r="K60" s="30"/>
      <c r="L60" s="30"/>
      <c r="M60" s="30"/>
      <c r="N60" s="31"/>
      <c r="O60" s="31"/>
      <c r="P60" s="32"/>
      <c r="Q60" s="32"/>
      <c r="R60" s="377">
        <f t="shared" si="0"/>
        <v>0</v>
      </c>
      <c r="S60" s="378"/>
      <c r="T60" s="50">
        <v>0.1</v>
      </c>
      <c r="U60" s="33"/>
      <c r="V60" s="97"/>
      <c r="W60" s="97"/>
      <c r="X60" s="30"/>
      <c r="Y60" s="30"/>
      <c r="Z60" s="47"/>
      <c r="AD60" s="14"/>
      <c r="AE60" s="15">
        <f t="shared" si="1"/>
        <v>0</v>
      </c>
    </row>
    <row r="62" spans="7:31" ht="13.8" thickBot="1" x14ac:dyDescent="0.25"/>
    <row r="63" spans="7:31" ht="32.4" thickBot="1" x14ac:dyDescent="0.25">
      <c r="G63" s="83" t="s">
        <v>76</v>
      </c>
      <c r="H63" s="84"/>
      <c r="I63" s="84"/>
      <c r="J63" s="84"/>
      <c r="K63" s="84"/>
      <c r="L63" s="84"/>
      <c r="M63" s="84"/>
      <c r="N63" s="84"/>
      <c r="O63" s="84"/>
      <c r="P63" s="84"/>
      <c r="Q63" s="84"/>
      <c r="R63" s="84"/>
      <c r="S63" s="84"/>
      <c r="T63" s="84"/>
      <c r="U63" s="84"/>
      <c r="V63" s="84"/>
      <c r="W63" s="84"/>
      <c r="X63" s="84"/>
      <c r="Y63" s="84"/>
      <c r="Z63" s="85"/>
    </row>
    <row r="64" spans="7:31" ht="19.2" customHeight="1" x14ac:dyDescent="0.2">
      <c r="G64" s="241" t="s">
        <v>21</v>
      </c>
      <c r="H64" s="242"/>
      <c r="I64" s="379" t="s">
        <v>26</v>
      </c>
      <c r="J64" s="381" t="s">
        <v>39</v>
      </c>
      <c r="K64" s="263"/>
      <c r="L64" s="264"/>
      <c r="M64" s="241" t="s">
        <v>38</v>
      </c>
      <c r="N64" s="242"/>
      <c r="O64" s="383" t="s">
        <v>40</v>
      </c>
      <c r="P64" s="385" t="s">
        <v>58</v>
      </c>
      <c r="Q64" s="239"/>
      <c r="R64" s="239"/>
      <c r="S64" s="240"/>
      <c r="T64" s="241" t="s">
        <v>28</v>
      </c>
      <c r="U64" s="242"/>
      <c r="V64" s="247" t="s">
        <v>58</v>
      </c>
      <c r="W64" s="248"/>
      <c r="X64" s="248"/>
      <c r="Y64" s="248"/>
      <c r="Z64" s="249"/>
    </row>
    <row r="65" spans="7:26" ht="19.2" customHeight="1" x14ac:dyDescent="0.2">
      <c r="G65" s="243"/>
      <c r="H65" s="244"/>
      <c r="I65" s="380"/>
      <c r="J65" s="382"/>
      <c r="K65" s="259"/>
      <c r="L65" s="260"/>
      <c r="M65" s="243"/>
      <c r="N65" s="244"/>
      <c r="O65" s="384"/>
      <c r="P65" s="386"/>
      <c r="Q65" s="235"/>
      <c r="R65" s="235"/>
      <c r="S65" s="236"/>
      <c r="T65" s="243"/>
      <c r="U65" s="244"/>
      <c r="V65" s="250"/>
      <c r="W65" s="251"/>
      <c r="X65" s="251"/>
      <c r="Y65" s="251"/>
      <c r="Z65" s="252"/>
    </row>
    <row r="66" spans="7:26" ht="19.2" customHeight="1" x14ac:dyDescent="0.2">
      <c r="G66" s="243"/>
      <c r="H66" s="244"/>
      <c r="I66" s="380" t="s">
        <v>27</v>
      </c>
      <c r="J66" s="382" t="s">
        <v>39</v>
      </c>
      <c r="K66" s="259"/>
      <c r="L66" s="260"/>
      <c r="M66" s="243"/>
      <c r="N66" s="244"/>
      <c r="O66" s="384" t="s">
        <v>41</v>
      </c>
      <c r="P66" s="386" t="s">
        <v>58</v>
      </c>
      <c r="Q66" s="235"/>
      <c r="R66" s="235"/>
      <c r="S66" s="236"/>
      <c r="T66" s="243"/>
      <c r="U66" s="244"/>
      <c r="V66" s="250"/>
      <c r="W66" s="251"/>
      <c r="X66" s="251"/>
      <c r="Y66" s="251"/>
      <c r="Z66" s="252"/>
    </row>
    <row r="67" spans="7:26" ht="19.2" customHeight="1" x14ac:dyDescent="0.2">
      <c r="G67" s="243"/>
      <c r="H67" s="244"/>
      <c r="I67" s="380"/>
      <c r="J67" s="382"/>
      <c r="K67" s="259"/>
      <c r="L67" s="260"/>
      <c r="M67" s="243"/>
      <c r="N67" s="244"/>
      <c r="O67" s="384"/>
      <c r="P67" s="386"/>
      <c r="Q67" s="235"/>
      <c r="R67" s="235"/>
      <c r="S67" s="236"/>
      <c r="T67" s="243"/>
      <c r="U67" s="244"/>
      <c r="V67" s="250"/>
      <c r="W67" s="251"/>
      <c r="X67" s="251"/>
      <c r="Y67" s="251"/>
      <c r="Z67" s="252"/>
    </row>
    <row r="68" spans="7:26" ht="19.2" customHeight="1" x14ac:dyDescent="0.2">
      <c r="G68" s="243"/>
      <c r="H68" s="244"/>
      <c r="I68" s="380" t="s">
        <v>32</v>
      </c>
      <c r="J68" s="382" t="s">
        <v>39</v>
      </c>
      <c r="K68" s="259"/>
      <c r="L68" s="260"/>
      <c r="M68" s="243"/>
      <c r="N68" s="244"/>
      <c r="O68" s="384" t="s">
        <v>42</v>
      </c>
      <c r="P68" s="386" t="s">
        <v>58</v>
      </c>
      <c r="Q68" s="235"/>
      <c r="R68" s="235"/>
      <c r="S68" s="236"/>
      <c r="T68" s="243"/>
      <c r="U68" s="244"/>
      <c r="V68" s="250"/>
      <c r="W68" s="251"/>
      <c r="X68" s="251"/>
      <c r="Y68" s="251"/>
      <c r="Z68" s="252"/>
    </row>
    <row r="69" spans="7:26" ht="19.2" customHeight="1" thickBot="1" x14ac:dyDescent="0.25">
      <c r="G69" s="245"/>
      <c r="H69" s="246"/>
      <c r="I69" s="387"/>
      <c r="J69" s="388"/>
      <c r="K69" s="261"/>
      <c r="L69" s="262"/>
      <c r="M69" s="245"/>
      <c r="N69" s="246"/>
      <c r="O69" s="389"/>
      <c r="P69" s="390"/>
      <c r="Q69" s="237"/>
      <c r="R69" s="237"/>
      <c r="S69" s="238"/>
      <c r="T69" s="245"/>
      <c r="U69" s="246"/>
      <c r="V69" s="253"/>
      <c r="W69" s="254"/>
      <c r="X69" s="254"/>
      <c r="Y69" s="254"/>
      <c r="Z69" s="255"/>
    </row>
    <row r="70" spans="7:26" ht="13.2" customHeight="1" x14ac:dyDescent="0.2">
      <c r="G70" s="256" t="s">
        <v>72</v>
      </c>
      <c r="H70" s="256"/>
      <c r="I70" s="256"/>
      <c r="J70" s="256"/>
      <c r="K70" s="256"/>
      <c r="L70" s="256"/>
      <c r="M70" s="256"/>
      <c r="N70" s="256"/>
      <c r="O70" s="256"/>
      <c r="P70" s="256"/>
      <c r="Q70" s="256"/>
      <c r="R70" s="256"/>
      <c r="S70" s="256"/>
      <c r="T70" s="256"/>
      <c r="U70" s="256"/>
      <c r="V70" s="256"/>
      <c r="W70" s="256"/>
      <c r="X70" s="256"/>
      <c r="Y70" s="256"/>
      <c r="Z70" s="256"/>
    </row>
    <row r="71" spans="7:26" ht="13.2" customHeight="1" x14ac:dyDescent="0.2">
      <c r="G71" s="256"/>
      <c r="H71" s="256"/>
      <c r="I71" s="256"/>
      <c r="J71" s="256"/>
      <c r="K71" s="256"/>
      <c r="L71" s="256"/>
      <c r="M71" s="256"/>
      <c r="N71" s="256"/>
      <c r="O71" s="256"/>
      <c r="P71" s="256"/>
      <c r="Q71" s="256"/>
      <c r="R71" s="256"/>
      <c r="S71" s="256"/>
      <c r="T71" s="256"/>
      <c r="U71" s="256"/>
      <c r="V71" s="256"/>
      <c r="W71" s="256"/>
      <c r="X71" s="256"/>
      <c r="Y71" s="256"/>
      <c r="Z71" s="256"/>
    </row>
    <row r="72" spans="7:26" ht="13.95" customHeight="1" x14ac:dyDescent="0.2">
      <c r="G72" s="256"/>
      <c r="H72" s="256"/>
      <c r="I72" s="256"/>
      <c r="J72" s="256"/>
      <c r="K72" s="256"/>
      <c r="L72" s="256"/>
      <c r="M72" s="256"/>
      <c r="N72" s="256"/>
      <c r="O72" s="256"/>
      <c r="P72" s="256"/>
      <c r="Q72" s="256"/>
      <c r="R72" s="256"/>
      <c r="S72" s="256"/>
      <c r="T72" s="256"/>
      <c r="U72" s="256"/>
      <c r="V72" s="256"/>
      <c r="W72" s="256"/>
      <c r="X72" s="256"/>
      <c r="Y72" s="256"/>
      <c r="Z72" s="256"/>
    </row>
    <row r="73" spans="7:26" ht="13.2" customHeight="1" x14ac:dyDescent="0.2">
      <c r="G73" s="256"/>
      <c r="H73" s="256"/>
      <c r="I73" s="256"/>
      <c r="J73" s="256"/>
      <c r="K73" s="256"/>
      <c r="L73" s="256"/>
      <c r="M73" s="256"/>
      <c r="N73" s="256"/>
      <c r="O73" s="256"/>
      <c r="P73" s="256"/>
      <c r="Q73" s="256"/>
      <c r="R73" s="256"/>
      <c r="S73" s="256"/>
      <c r="T73" s="256"/>
      <c r="U73" s="256"/>
      <c r="V73" s="256"/>
      <c r="W73" s="256"/>
      <c r="X73" s="256"/>
      <c r="Y73" s="256"/>
      <c r="Z73" s="256"/>
    </row>
    <row r="74" spans="7:26" ht="13.2" customHeight="1" x14ac:dyDescent="0.2">
      <c r="G74" s="256"/>
      <c r="H74" s="256"/>
      <c r="I74" s="256"/>
      <c r="J74" s="256"/>
      <c r="K74" s="256"/>
      <c r="L74" s="256"/>
      <c r="M74" s="256"/>
      <c r="N74" s="256"/>
      <c r="O74" s="256"/>
      <c r="P74" s="256"/>
      <c r="Q74" s="256"/>
      <c r="R74" s="256"/>
      <c r="S74" s="256"/>
      <c r="T74" s="256"/>
      <c r="U74" s="256"/>
      <c r="V74" s="256"/>
      <c r="W74" s="256"/>
      <c r="X74" s="256"/>
      <c r="Y74" s="256"/>
      <c r="Z74" s="256"/>
    </row>
    <row r="75" spans="7:26" ht="13.2" customHeight="1" x14ac:dyDescent="0.2">
      <c r="G75" s="256"/>
      <c r="H75" s="256"/>
      <c r="I75" s="256"/>
      <c r="J75" s="256"/>
      <c r="K75" s="256"/>
      <c r="L75" s="256"/>
      <c r="M75" s="256"/>
      <c r="N75" s="256"/>
      <c r="O75" s="256"/>
      <c r="P75" s="256"/>
      <c r="Q75" s="256"/>
      <c r="R75" s="256"/>
      <c r="S75" s="256"/>
      <c r="T75" s="256"/>
      <c r="U75" s="256"/>
      <c r="V75" s="256"/>
      <c r="W75" s="256"/>
      <c r="X75" s="256"/>
      <c r="Y75" s="256"/>
      <c r="Z75" s="256"/>
    </row>
    <row r="76" spans="7:26" ht="13.2" customHeight="1" x14ac:dyDescent="0.2">
      <c r="G76" s="256"/>
      <c r="H76" s="256"/>
      <c r="I76" s="256"/>
      <c r="J76" s="256"/>
      <c r="K76" s="256"/>
      <c r="L76" s="256"/>
      <c r="M76" s="256"/>
      <c r="N76" s="256"/>
      <c r="O76" s="256"/>
      <c r="P76" s="256"/>
      <c r="Q76" s="256"/>
      <c r="R76" s="256"/>
      <c r="S76" s="256"/>
      <c r="T76" s="256"/>
      <c r="U76" s="256"/>
      <c r="V76" s="256"/>
      <c r="W76" s="256"/>
      <c r="X76" s="256"/>
      <c r="Y76" s="256"/>
      <c r="Z76" s="256"/>
    </row>
    <row r="77" spans="7:26" ht="13.2" customHeight="1" x14ac:dyDescent="0.2">
      <c r="G77" s="256"/>
      <c r="H77" s="256"/>
      <c r="I77" s="256"/>
      <c r="J77" s="256"/>
      <c r="K77" s="256"/>
      <c r="L77" s="256"/>
      <c r="M77" s="256"/>
      <c r="N77" s="256"/>
      <c r="O77" s="256"/>
      <c r="P77" s="256"/>
      <c r="Q77" s="256"/>
      <c r="R77" s="256"/>
      <c r="S77" s="256"/>
      <c r="T77" s="256"/>
      <c r="U77" s="256"/>
      <c r="V77" s="256"/>
      <c r="W77" s="256"/>
      <c r="X77" s="256"/>
      <c r="Y77" s="256"/>
      <c r="Z77" s="256"/>
    </row>
    <row r="78" spans="7:26" ht="13.2" customHeight="1" x14ac:dyDescent="0.2">
      <c r="G78" s="256"/>
      <c r="H78" s="256"/>
      <c r="I78" s="256"/>
      <c r="J78" s="256"/>
      <c r="K78" s="256"/>
      <c r="L78" s="256"/>
      <c r="M78" s="256"/>
      <c r="N78" s="256"/>
      <c r="O78" s="256"/>
      <c r="P78" s="256"/>
      <c r="Q78" s="256"/>
      <c r="R78" s="256"/>
      <c r="S78" s="256"/>
      <c r="T78" s="256"/>
      <c r="U78" s="256"/>
      <c r="V78" s="256"/>
      <c r="W78" s="256"/>
      <c r="X78" s="256"/>
      <c r="Y78" s="256"/>
      <c r="Z78" s="256"/>
    </row>
    <row r="79" spans="7:26" x14ac:dyDescent="0.2">
      <c r="G79" s="256"/>
      <c r="H79" s="256"/>
      <c r="I79" s="256"/>
      <c r="J79" s="256"/>
      <c r="K79" s="256"/>
      <c r="L79" s="256"/>
      <c r="M79" s="256"/>
      <c r="N79" s="256"/>
      <c r="O79" s="256"/>
      <c r="P79" s="256"/>
      <c r="Q79" s="256"/>
      <c r="R79" s="256"/>
      <c r="S79" s="256"/>
      <c r="T79" s="256"/>
      <c r="U79" s="256"/>
      <c r="V79" s="256"/>
      <c r="W79" s="256"/>
      <c r="X79" s="256"/>
      <c r="Y79" s="256"/>
      <c r="Z79" s="256"/>
    </row>
    <row r="80" spans="7:26" x14ac:dyDescent="0.2">
      <c r="G80" s="256"/>
      <c r="H80" s="256"/>
      <c r="I80" s="256"/>
      <c r="J80" s="256"/>
      <c r="K80" s="256"/>
      <c r="L80" s="256"/>
      <c r="M80" s="256"/>
      <c r="N80" s="256"/>
      <c r="O80" s="256"/>
      <c r="P80" s="256"/>
      <c r="Q80" s="256"/>
      <c r="R80" s="256"/>
      <c r="S80" s="256"/>
      <c r="T80" s="256"/>
      <c r="U80" s="256"/>
      <c r="V80" s="256"/>
      <c r="W80" s="256"/>
      <c r="X80" s="256"/>
      <c r="Y80" s="256"/>
      <c r="Z80" s="256"/>
    </row>
  </sheetData>
  <mergeCells count="160">
    <mergeCell ref="G70:Z80"/>
    <mergeCell ref="T64:U69"/>
    <mergeCell ref="V64:Z69"/>
    <mergeCell ref="I66:I67"/>
    <mergeCell ref="J66:L67"/>
    <mergeCell ref="O66:O67"/>
    <mergeCell ref="P66:S67"/>
    <mergeCell ref="I68:I69"/>
    <mergeCell ref="J68:L69"/>
    <mergeCell ref="O68:O69"/>
    <mergeCell ref="P68:S69"/>
    <mergeCell ref="H60:J60"/>
    <mergeCell ref="R60:S60"/>
    <mergeCell ref="V60:W60"/>
    <mergeCell ref="G63:Z63"/>
    <mergeCell ref="G64:H69"/>
    <mergeCell ref="I64:I65"/>
    <mergeCell ref="J64:L65"/>
    <mergeCell ref="M64:N69"/>
    <mergeCell ref="O64:O65"/>
    <mergeCell ref="P64:S65"/>
    <mergeCell ref="H58:J58"/>
    <mergeCell ref="R58:S58"/>
    <mergeCell ref="V58:W58"/>
    <mergeCell ref="H59:J59"/>
    <mergeCell ref="R59:S59"/>
    <mergeCell ref="V59:W59"/>
    <mergeCell ref="H56:J56"/>
    <mergeCell ref="R56:S56"/>
    <mergeCell ref="V56:W56"/>
    <mergeCell ref="H57:J57"/>
    <mergeCell ref="R57:S57"/>
    <mergeCell ref="V57:W57"/>
    <mergeCell ref="H54:J54"/>
    <mergeCell ref="R54:S54"/>
    <mergeCell ref="V54:W54"/>
    <mergeCell ref="H55:J55"/>
    <mergeCell ref="R55:S55"/>
    <mergeCell ref="V55:W55"/>
    <mergeCell ref="H52:J52"/>
    <mergeCell ref="R52:S52"/>
    <mergeCell ref="V52:W52"/>
    <mergeCell ref="H53:J53"/>
    <mergeCell ref="R53:S53"/>
    <mergeCell ref="V53:W53"/>
    <mergeCell ref="H50:J50"/>
    <mergeCell ref="R50:S50"/>
    <mergeCell ref="V50:W50"/>
    <mergeCell ref="H51:J51"/>
    <mergeCell ref="R51:S51"/>
    <mergeCell ref="V51:W51"/>
    <mergeCell ref="H48:J48"/>
    <mergeCell ref="R48:S48"/>
    <mergeCell ref="V48:W48"/>
    <mergeCell ref="H49:J49"/>
    <mergeCell ref="R49:S49"/>
    <mergeCell ref="V49:W49"/>
    <mergeCell ref="H46:J46"/>
    <mergeCell ref="R46:S46"/>
    <mergeCell ref="V46:W46"/>
    <mergeCell ref="H47:J47"/>
    <mergeCell ref="R47:S47"/>
    <mergeCell ref="V47:W47"/>
    <mergeCell ref="H44:J44"/>
    <mergeCell ref="R44:S44"/>
    <mergeCell ref="V44:W44"/>
    <mergeCell ref="H45:J45"/>
    <mergeCell ref="R45:S45"/>
    <mergeCell ref="V45:W45"/>
    <mergeCell ref="H42:J42"/>
    <mergeCell ref="R42:S42"/>
    <mergeCell ref="V42:W42"/>
    <mergeCell ref="H43:J43"/>
    <mergeCell ref="R43:S43"/>
    <mergeCell ref="V43:W43"/>
    <mergeCell ref="N38:R38"/>
    <mergeCell ref="H40:J40"/>
    <mergeCell ref="R40:S40"/>
    <mergeCell ref="V40:W40"/>
    <mergeCell ref="H41:J41"/>
    <mergeCell ref="R41:S41"/>
    <mergeCell ref="V41:W41"/>
    <mergeCell ref="G36:Z36"/>
    <mergeCell ref="G37:H37"/>
    <mergeCell ref="I37:K37"/>
    <mergeCell ref="L37:M37"/>
    <mergeCell ref="N37:R37"/>
    <mergeCell ref="S37:T38"/>
    <mergeCell ref="U37:Z38"/>
    <mergeCell ref="G38:H38"/>
    <mergeCell ref="I38:K38"/>
    <mergeCell ref="L38:M38"/>
    <mergeCell ref="G28:H28"/>
    <mergeCell ref="I28:N28"/>
    <mergeCell ref="O28:Z28"/>
    <mergeCell ref="J30:K34"/>
    <mergeCell ref="L30:M30"/>
    <mergeCell ref="N30:O30"/>
    <mergeCell ref="P30:Q30"/>
    <mergeCell ref="R30:S30"/>
    <mergeCell ref="T30:U30"/>
    <mergeCell ref="V30:W30"/>
    <mergeCell ref="L34:M34"/>
    <mergeCell ref="N34:O34"/>
    <mergeCell ref="P34:Q34"/>
    <mergeCell ref="R34:S34"/>
    <mergeCell ref="T34:U34"/>
    <mergeCell ref="V34:W34"/>
    <mergeCell ref="L31:M33"/>
    <mergeCell ref="N31:O33"/>
    <mergeCell ref="P31:Q33"/>
    <mergeCell ref="R31:S33"/>
    <mergeCell ref="T31:U33"/>
    <mergeCell ref="V31:W33"/>
    <mergeCell ref="T24:V24"/>
    <mergeCell ref="W24:Z24"/>
    <mergeCell ref="T25:V25"/>
    <mergeCell ref="W25:Z25"/>
    <mergeCell ref="G27:H27"/>
    <mergeCell ref="I27:N27"/>
    <mergeCell ref="O27:Z27"/>
    <mergeCell ref="G21:H22"/>
    <mergeCell ref="I21:Q22"/>
    <mergeCell ref="T22:V22"/>
    <mergeCell ref="W22:Z22"/>
    <mergeCell ref="G23:Q23"/>
    <mergeCell ref="T23:V23"/>
    <mergeCell ref="W23:Z23"/>
    <mergeCell ref="G19:H19"/>
    <mergeCell ref="I19:P19"/>
    <mergeCell ref="T19:V20"/>
    <mergeCell ref="W19:Z20"/>
    <mergeCell ref="G20:H20"/>
    <mergeCell ref="I20:Q20"/>
    <mergeCell ref="I15:K15"/>
    <mergeCell ref="N15:P15"/>
    <mergeCell ref="U15:V15"/>
    <mergeCell ref="W15:Z15"/>
    <mergeCell ref="G18:H18"/>
    <mergeCell ref="I18:P18"/>
    <mergeCell ref="T18:V18"/>
    <mergeCell ref="W18:Z18"/>
    <mergeCell ref="N13:P13"/>
    <mergeCell ref="U13:V13"/>
    <mergeCell ref="W13:X13"/>
    <mergeCell ref="Y13:Z13"/>
    <mergeCell ref="I14:K14"/>
    <mergeCell ref="N14:P14"/>
    <mergeCell ref="U14:V14"/>
    <mergeCell ref="W14:Z14"/>
    <mergeCell ref="A1:F1"/>
    <mergeCell ref="G7:Z10"/>
    <mergeCell ref="G12:G15"/>
    <mergeCell ref="I12:K12"/>
    <mergeCell ref="L12:L15"/>
    <mergeCell ref="N12:P12"/>
    <mergeCell ref="U12:V12"/>
    <mergeCell ref="W12:X12"/>
    <mergeCell ref="Y12:Z12"/>
    <mergeCell ref="I13:K13"/>
  </mergeCells>
  <phoneticPr fontId="1"/>
  <conditionalFormatting sqref="I12">
    <cfRule type="expression" dxfId="15" priority="8">
      <formula>$H12=TRUE</formula>
    </cfRule>
  </conditionalFormatting>
  <conditionalFormatting sqref="I13">
    <cfRule type="expression" dxfId="14" priority="7">
      <formula>$H$13=TRUE</formula>
    </cfRule>
  </conditionalFormatting>
  <conditionalFormatting sqref="I14">
    <cfRule type="expression" dxfId="13" priority="6">
      <formula>$H$14=TRUE</formula>
    </cfRule>
  </conditionalFormatting>
  <conditionalFormatting sqref="I15">
    <cfRule type="expression" dxfId="12" priority="1">
      <formula>H$15=TRUE</formula>
    </cfRule>
  </conditionalFormatting>
  <conditionalFormatting sqref="N12">
    <cfRule type="expression" dxfId="11" priority="5">
      <formula>$M$12=TRUE</formula>
    </cfRule>
  </conditionalFormatting>
  <conditionalFormatting sqref="N13">
    <cfRule type="expression" dxfId="10" priority="4">
      <formula>$M$13=TRUE</formula>
    </cfRule>
  </conditionalFormatting>
  <conditionalFormatting sqref="N14">
    <cfRule type="expression" dxfId="9" priority="3">
      <formula>$M$14=TRUE</formula>
    </cfRule>
  </conditionalFormatting>
  <conditionalFormatting sqref="N15">
    <cfRule type="expression" dxfId="8" priority="2">
      <formula>$M$15=TRUE</formula>
    </cfRule>
  </conditionalFormatting>
  <dataValidations count="3">
    <dataValidation type="list" allowBlank="1" showInputMessage="1" showErrorMessage="1" sqref="T41:T60" xr:uid="{87315BC9-E9BE-4480-9650-C31F462E0A0B}">
      <formula1>"10%,非課税"</formula1>
    </dataValidation>
    <dataValidation type="list" allowBlank="1" showInputMessage="1" showErrorMessage="1" sqref="X41:X60" xr:uid="{41B7D76D-1FC0-4C03-9F12-7DC058ADBBBE}">
      <formula1>"〇"</formula1>
    </dataValidation>
    <dataValidation type="list" allowBlank="1" showInputMessage="1" showErrorMessage="1" sqref="K41:K60" xr:uid="{6B9E8200-4ECD-408C-8D9D-D513F11CF3F7}">
      <formula1>"バッグ・小物,時計"</formula1>
    </dataValidation>
  </dataValidations>
  <pageMargins left="0.7" right="0.7" top="0.75" bottom="0.75" header="0.3" footer="0.3"/>
  <pageSetup paperSize="9" scale="41"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213360</xdr:colOff>
                    <xdr:row>12</xdr:row>
                    <xdr:rowOff>99060</xdr:rowOff>
                  </from>
                  <to>
                    <xdr:col>8</xdr:col>
                    <xdr:colOff>22860</xdr:colOff>
                    <xdr:row>12</xdr:row>
                    <xdr:rowOff>289560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7</xdr:col>
                    <xdr:colOff>190500</xdr:colOff>
                    <xdr:row>13</xdr:row>
                    <xdr:rowOff>106680</xdr:rowOff>
                  </from>
                  <to>
                    <xdr:col>8</xdr:col>
                    <xdr:colOff>22860</xdr:colOff>
                    <xdr:row>13</xdr:row>
                    <xdr:rowOff>289560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12</xdr:col>
                    <xdr:colOff>220980</xdr:colOff>
                    <xdr:row>11</xdr:row>
                    <xdr:rowOff>30480</xdr:rowOff>
                  </from>
                  <to>
                    <xdr:col>13</xdr:col>
                    <xdr:colOff>60960</xdr:colOff>
                    <xdr:row>12</xdr:row>
                    <xdr:rowOff>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12</xdr:col>
                    <xdr:colOff>220980</xdr:colOff>
                    <xdr:row>12</xdr:row>
                    <xdr:rowOff>83820</xdr:rowOff>
                  </from>
                  <to>
                    <xdr:col>13</xdr:col>
                    <xdr:colOff>60960</xdr:colOff>
                    <xdr:row>13</xdr:row>
                    <xdr:rowOff>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12</xdr:col>
                    <xdr:colOff>220980</xdr:colOff>
                    <xdr:row>13</xdr:row>
                    <xdr:rowOff>68580</xdr:rowOff>
                  </from>
                  <to>
                    <xdr:col>13</xdr:col>
                    <xdr:colOff>60960</xdr:colOff>
                    <xdr:row>14</xdr:row>
                    <xdr:rowOff>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12</xdr:col>
                    <xdr:colOff>220980</xdr:colOff>
                    <xdr:row>14</xdr:row>
                    <xdr:rowOff>99060</xdr:rowOff>
                  </from>
                  <to>
                    <xdr:col>13</xdr:col>
                    <xdr:colOff>60960</xdr:colOff>
                    <xdr:row>14</xdr:row>
                    <xdr:rowOff>365760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7</xdr:col>
                    <xdr:colOff>213360</xdr:colOff>
                    <xdr:row>11</xdr:row>
                    <xdr:rowOff>76200</xdr:rowOff>
                  </from>
                  <to>
                    <xdr:col>8</xdr:col>
                    <xdr:colOff>22860</xdr:colOff>
                    <xdr:row>12</xdr:row>
                    <xdr:rowOff>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7</xdr:col>
                    <xdr:colOff>190500</xdr:colOff>
                    <xdr:row>14</xdr:row>
                    <xdr:rowOff>106680</xdr:rowOff>
                  </from>
                  <to>
                    <xdr:col>8</xdr:col>
                    <xdr:colOff>22860</xdr:colOff>
                    <xdr:row>14</xdr:row>
                    <xdr:rowOff>289560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EE4-C4BF-4426-8BFB-377B0617714F}">
  <sheetPr>
    <pageSetUpPr fitToPage="1"/>
  </sheetPr>
  <dimension ref="A1:AE80"/>
  <sheetViews>
    <sheetView zoomScale="60" zoomScaleNormal="60" zoomScaleSheetLayoutView="70" workbookViewId="0">
      <selection sqref="A1:F1"/>
    </sheetView>
  </sheetViews>
  <sheetFormatPr defaultRowHeight="13.2" x14ac:dyDescent="0.2"/>
  <cols>
    <col min="7" max="7" width="8.6640625" customWidth="1"/>
    <col min="8" max="8" width="10" customWidth="1"/>
    <col min="9" max="9" width="11" customWidth="1"/>
    <col min="10" max="11" width="9.6640625" customWidth="1"/>
    <col min="13" max="14" width="9.33203125" customWidth="1"/>
    <col min="16" max="16" width="8.88671875" customWidth="1"/>
    <col min="21" max="21" width="11.77734375" customWidth="1"/>
    <col min="25" max="25" width="12.88671875" customWidth="1"/>
    <col min="26" max="26" width="23.6640625" customWidth="1"/>
    <col min="30" max="30" width="30.77734375" bestFit="1" customWidth="1"/>
    <col min="31" max="31" width="17.44140625" bestFit="1" customWidth="1"/>
  </cols>
  <sheetData>
    <row r="1" spans="1:27" ht="27.6" x14ac:dyDescent="0.2">
      <c r="A1" s="278" t="s">
        <v>79</v>
      </c>
      <c r="B1" s="278"/>
      <c r="C1" s="278"/>
      <c r="D1" s="278"/>
      <c r="E1" s="278"/>
      <c r="F1" s="278"/>
    </row>
    <row r="2" spans="1:27" ht="19.2" x14ac:dyDescent="0.25">
      <c r="A2" s="51"/>
    </row>
    <row r="3" spans="1:27" ht="21" x14ac:dyDescent="0.25">
      <c r="A3" s="52" t="s">
        <v>80</v>
      </c>
    </row>
    <row r="4" spans="1:27" ht="21" x14ac:dyDescent="0.25">
      <c r="A4" s="53" t="s">
        <v>81</v>
      </c>
    </row>
    <row r="7" spans="1:27" ht="13.2" customHeight="1" x14ac:dyDescent="0.2">
      <c r="G7" s="279" t="s">
        <v>64</v>
      </c>
      <c r="H7" s="279"/>
      <c r="I7" s="279"/>
      <c r="J7" s="279"/>
      <c r="K7" s="279"/>
      <c r="L7" s="279"/>
      <c r="M7" s="279"/>
      <c r="N7" s="279"/>
      <c r="O7" s="279"/>
      <c r="P7" s="279"/>
      <c r="Q7" s="279"/>
      <c r="R7" s="279"/>
      <c r="S7" s="279"/>
      <c r="T7" s="279"/>
      <c r="U7" s="279"/>
      <c r="V7" s="279"/>
      <c r="W7" s="279"/>
      <c r="X7" s="279"/>
      <c r="Y7" s="279"/>
      <c r="Z7" s="279"/>
    </row>
    <row r="8" spans="1:27" ht="13.2" customHeight="1" x14ac:dyDescent="0.2">
      <c r="G8" s="279"/>
      <c r="H8" s="279"/>
      <c r="I8" s="279"/>
      <c r="J8" s="279"/>
      <c r="K8" s="279"/>
      <c r="L8" s="279"/>
      <c r="M8" s="279"/>
      <c r="N8" s="279"/>
      <c r="O8" s="279"/>
      <c r="P8" s="279"/>
      <c r="Q8" s="279"/>
      <c r="R8" s="279"/>
      <c r="S8" s="279"/>
      <c r="T8" s="279"/>
      <c r="U8" s="279"/>
      <c r="V8" s="279"/>
      <c r="W8" s="279"/>
      <c r="X8" s="279"/>
      <c r="Y8" s="279"/>
      <c r="Z8" s="279"/>
    </row>
    <row r="9" spans="1:27" ht="13.2" customHeight="1" x14ac:dyDescent="0.2">
      <c r="G9" s="279"/>
      <c r="H9" s="279"/>
      <c r="I9" s="279"/>
      <c r="J9" s="279"/>
      <c r="K9" s="279"/>
      <c r="L9" s="279"/>
      <c r="M9" s="279"/>
      <c r="N9" s="279"/>
      <c r="O9" s="279"/>
      <c r="P9" s="279"/>
      <c r="Q9" s="279"/>
      <c r="R9" s="279"/>
      <c r="S9" s="279"/>
      <c r="T9" s="279"/>
      <c r="U9" s="279"/>
      <c r="V9" s="279"/>
      <c r="W9" s="279"/>
      <c r="X9" s="279"/>
      <c r="Y9" s="279"/>
      <c r="Z9" s="279"/>
    </row>
    <row r="10" spans="1:27" x14ac:dyDescent="0.2">
      <c r="G10" s="279"/>
      <c r="H10" s="279"/>
      <c r="I10" s="279"/>
      <c r="J10" s="279"/>
      <c r="K10" s="279"/>
      <c r="L10" s="279"/>
      <c r="M10" s="279"/>
      <c r="N10" s="279"/>
      <c r="O10" s="279"/>
      <c r="P10" s="279"/>
      <c r="Q10" s="279"/>
      <c r="R10" s="279"/>
      <c r="S10" s="279"/>
      <c r="T10" s="279"/>
      <c r="U10" s="279"/>
      <c r="V10" s="279"/>
      <c r="W10" s="279"/>
      <c r="X10" s="279"/>
      <c r="Y10" s="279"/>
      <c r="Z10" s="279"/>
    </row>
    <row r="11" spans="1:27" ht="13.8" thickBot="1" x14ac:dyDescent="0.25"/>
    <row r="12" spans="1:27" ht="25.95" customHeight="1" x14ac:dyDescent="0.45">
      <c r="G12" s="280" t="s">
        <v>19</v>
      </c>
      <c r="H12" s="36" t="b">
        <v>0</v>
      </c>
      <c r="I12" s="283" t="s">
        <v>56</v>
      </c>
      <c r="J12" s="284"/>
      <c r="K12" s="284"/>
      <c r="L12" s="285" t="s">
        <v>0</v>
      </c>
      <c r="M12" s="37" t="b">
        <v>0</v>
      </c>
      <c r="N12" s="288" t="s">
        <v>52</v>
      </c>
      <c r="O12" s="288"/>
      <c r="P12" s="289"/>
      <c r="U12" s="290" t="s">
        <v>1</v>
      </c>
      <c r="V12" s="290"/>
      <c r="W12" s="273" t="s">
        <v>77</v>
      </c>
      <c r="X12" s="273"/>
      <c r="Y12" s="274" t="s">
        <v>78</v>
      </c>
      <c r="Z12" s="274"/>
    </row>
    <row r="13" spans="1:27" ht="25.95" customHeight="1" x14ac:dyDescent="0.45">
      <c r="G13" s="281"/>
      <c r="H13" s="34" t="b">
        <v>0</v>
      </c>
      <c r="I13" s="275" t="s">
        <v>32</v>
      </c>
      <c r="J13" s="276"/>
      <c r="K13" s="276"/>
      <c r="L13" s="286"/>
      <c r="M13" s="35" t="b">
        <v>0</v>
      </c>
      <c r="N13" s="135" t="s">
        <v>53</v>
      </c>
      <c r="O13" s="135"/>
      <c r="P13" s="271"/>
      <c r="U13" s="272" t="s">
        <v>2</v>
      </c>
      <c r="V13" s="272"/>
      <c r="W13" s="273" t="s">
        <v>77</v>
      </c>
      <c r="X13" s="273"/>
      <c r="Y13" s="274" t="s">
        <v>78</v>
      </c>
      <c r="Z13" s="274"/>
      <c r="AA13" s="23"/>
    </row>
    <row r="14" spans="1:27" ht="28.2" customHeight="1" x14ac:dyDescent="0.45">
      <c r="G14" s="281"/>
      <c r="H14" s="34" t="b">
        <v>0</v>
      </c>
      <c r="I14" s="275" t="s">
        <v>57</v>
      </c>
      <c r="J14" s="276"/>
      <c r="K14" s="276"/>
      <c r="L14" s="286"/>
      <c r="M14" s="35" t="b">
        <v>0</v>
      </c>
      <c r="N14" s="135" t="s">
        <v>54</v>
      </c>
      <c r="O14" s="135"/>
      <c r="P14" s="271"/>
      <c r="U14" s="272" t="s">
        <v>82</v>
      </c>
      <c r="V14" s="272"/>
      <c r="W14" s="277"/>
      <c r="X14" s="277"/>
      <c r="Y14" s="277"/>
      <c r="Z14" s="277"/>
      <c r="AA14" s="24"/>
    </row>
    <row r="15" spans="1:27" ht="30.6" thickBot="1" x14ac:dyDescent="0.5">
      <c r="G15" s="282"/>
      <c r="H15" s="38" t="b">
        <v>0</v>
      </c>
      <c r="I15" s="309" t="s">
        <v>63</v>
      </c>
      <c r="J15" s="310"/>
      <c r="K15" s="310"/>
      <c r="L15" s="287"/>
      <c r="M15" s="39" t="b">
        <v>0</v>
      </c>
      <c r="N15" s="258" t="s">
        <v>55</v>
      </c>
      <c r="O15" s="258"/>
      <c r="P15" s="311"/>
      <c r="U15" s="272" t="s">
        <v>29</v>
      </c>
      <c r="V15" s="272"/>
      <c r="W15" s="312"/>
      <c r="X15" s="312"/>
      <c r="Y15" s="312"/>
      <c r="Z15" s="312"/>
      <c r="AA15" s="23"/>
    </row>
    <row r="17" spans="7:26" ht="13.8" thickBot="1" x14ac:dyDescent="0.25"/>
    <row r="18" spans="7:26" ht="30.6" thickBot="1" x14ac:dyDescent="0.25">
      <c r="G18" s="313" t="s">
        <v>20</v>
      </c>
      <c r="H18" s="314"/>
      <c r="I18" s="315"/>
      <c r="J18" s="316"/>
      <c r="K18" s="316"/>
      <c r="L18" s="316"/>
      <c r="M18" s="316"/>
      <c r="N18" s="316"/>
      <c r="O18" s="316"/>
      <c r="P18" s="316"/>
      <c r="Q18" s="8" t="s">
        <v>25</v>
      </c>
      <c r="T18" s="317" t="s">
        <v>3</v>
      </c>
      <c r="U18" s="318"/>
      <c r="V18" s="319"/>
      <c r="W18" s="320">
        <f>COUNTA($L$41:$L$60)</f>
        <v>0</v>
      </c>
      <c r="X18" s="321"/>
      <c r="Y18" s="321"/>
      <c r="Z18" s="322"/>
    </row>
    <row r="19" spans="7:26" ht="30" x14ac:dyDescent="0.2">
      <c r="G19" s="291" t="s">
        <v>4</v>
      </c>
      <c r="H19" s="292"/>
      <c r="I19" s="293"/>
      <c r="J19" s="294"/>
      <c r="K19" s="294"/>
      <c r="L19" s="294"/>
      <c r="M19" s="294"/>
      <c r="N19" s="294"/>
      <c r="O19" s="294"/>
      <c r="P19" s="294"/>
      <c r="Q19" s="9" t="s">
        <v>35</v>
      </c>
      <c r="T19" s="295" t="s">
        <v>5</v>
      </c>
      <c r="U19" s="296"/>
      <c r="V19" s="297"/>
      <c r="W19" s="301">
        <f>SUM(R41:R60)</f>
        <v>0</v>
      </c>
      <c r="X19" s="302"/>
      <c r="Y19" s="302"/>
      <c r="Z19" s="303"/>
    </row>
    <row r="20" spans="7:26" ht="30.6" thickBot="1" x14ac:dyDescent="0.25">
      <c r="G20" s="291" t="s">
        <v>6</v>
      </c>
      <c r="H20" s="307"/>
      <c r="I20" s="294"/>
      <c r="J20" s="294"/>
      <c r="K20" s="294"/>
      <c r="L20" s="294"/>
      <c r="M20" s="294"/>
      <c r="N20" s="294"/>
      <c r="O20" s="294"/>
      <c r="P20" s="294"/>
      <c r="Q20" s="308"/>
      <c r="T20" s="298"/>
      <c r="U20" s="299"/>
      <c r="V20" s="300"/>
      <c r="W20" s="304"/>
      <c r="X20" s="305"/>
      <c r="Y20" s="305"/>
      <c r="Z20" s="306"/>
    </row>
    <row r="21" spans="7:26" ht="22.95" customHeight="1" thickBot="1" x14ac:dyDescent="0.25">
      <c r="G21" s="335" t="s">
        <v>7</v>
      </c>
      <c r="H21" s="336"/>
      <c r="I21" s="339"/>
      <c r="J21" s="339"/>
      <c r="K21" s="339"/>
      <c r="L21" s="339"/>
      <c r="M21" s="339"/>
      <c r="N21" s="339"/>
      <c r="O21" s="339"/>
      <c r="P21" s="339"/>
      <c r="Q21" s="340"/>
    </row>
    <row r="22" spans="7:26" ht="22.95" customHeight="1" thickBot="1" x14ac:dyDescent="0.25">
      <c r="G22" s="337"/>
      <c r="H22" s="338"/>
      <c r="I22" s="341"/>
      <c r="J22" s="341"/>
      <c r="K22" s="341"/>
      <c r="L22" s="341"/>
      <c r="M22" s="341"/>
      <c r="N22" s="341"/>
      <c r="O22" s="341"/>
      <c r="P22" s="341"/>
      <c r="Q22" s="342"/>
      <c r="T22" s="343" t="s">
        <v>37</v>
      </c>
      <c r="U22" s="344"/>
      <c r="V22" s="345"/>
      <c r="W22" s="346">
        <f>W19-W23</f>
        <v>0</v>
      </c>
      <c r="X22" s="347"/>
      <c r="Y22" s="347"/>
      <c r="Z22" s="348"/>
    </row>
    <row r="23" spans="7:26" ht="23.4" customHeight="1" x14ac:dyDescent="0.2">
      <c r="G23" s="173" t="s">
        <v>44</v>
      </c>
      <c r="H23" s="173"/>
      <c r="I23" s="173"/>
      <c r="J23" s="173"/>
      <c r="K23" s="173"/>
      <c r="L23" s="173"/>
      <c r="M23" s="173"/>
      <c r="N23" s="173"/>
      <c r="O23" s="173"/>
      <c r="P23" s="173"/>
      <c r="Q23" s="173"/>
      <c r="T23" s="349" t="s">
        <v>34</v>
      </c>
      <c r="U23" s="350"/>
      <c r="V23" s="351"/>
      <c r="W23" s="352">
        <f>ROUNDDOWN(SUMIF(T41:T60,10%,R41:R60)*10%,0)</f>
        <v>0</v>
      </c>
      <c r="X23" s="353"/>
      <c r="Y23" s="353"/>
      <c r="Z23" s="354"/>
    </row>
    <row r="24" spans="7:26" ht="25.95" customHeight="1" thickBot="1" x14ac:dyDescent="0.25">
      <c r="T24" s="323" t="s">
        <v>8</v>
      </c>
      <c r="U24" s="324"/>
      <c r="V24" s="325"/>
      <c r="W24" s="326">
        <v>0</v>
      </c>
      <c r="X24" s="327"/>
      <c r="Y24" s="327"/>
      <c r="Z24" s="328"/>
    </row>
    <row r="25" spans="7:26" ht="25.95" customHeight="1" thickBot="1" x14ac:dyDescent="0.25">
      <c r="T25" s="329" t="s">
        <v>9</v>
      </c>
      <c r="U25" s="330"/>
      <c r="V25" s="331"/>
      <c r="W25" s="332">
        <f>SUM(W22:W23)</f>
        <v>0</v>
      </c>
      <c r="X25" s="333"/>
      <c r="Y25" s="333"/>
      <c r="Z25" s="334"/>
    </row>
    <row r="26" spans="7:26" ht="13.8" thickBot="1" x14ac:dyDescent="0.25"/>
    <row r="27" spans="7:26" ht="21.6" x14ac:dyDescent="0.2">
      <c r="G27" s="180" t="s">
        <v>22</v>
      </c>
      <c r="H27" s="181"/>
      <c r="I27" s="95" t="s">
        <v>31</v>
      </c>
      <c r="J27" s="96"/>
      <c r="K27" s="96"/>
      <c r="L27" s="96"/>
      <c r="M27" s="96"/>
      <c r="N27" s="96"/>
      <c r="O27" s="96" t="s">
        <v>33</v>
      </c>
      <c r="P27" s="96"/>
      <c r="Q27" s="96"/>
      <c r="R27" s="96"/>
      <c r="S27" s="96"/>
      <c r="T27" s="96"/>
      <c r="U27" s="96"/>
      <c r="V27" s="96"/>
      <c r="W27" s="96"/>
      <c r="X27" s="96"/>
      <c r="Y27" s="96"/>
      <c r="Z27" s="184"/>
    </row>
    <row r="28" spans="7:26" ht="22.2" thickBot="1" x14ac:dyDescent="0.25">
      <c r="G28" s="178" t="s">
        <v>23</v>
      </c>
      <c r="H28" s="179"/>
      <c r="I28" s="185" t="s">
        <v>24</v>
      </c>
      <c r="J28" s="182"/>
      <c r="K28" s="182"/>
      <c r="L28" s="182"/>
      <c r="M28" s="182"/>
      <c r="N28" s="182"/>
      <c r="O28" s="182" t="s">
        <v>36</v>
      </c>
      <c r="P28" s="182"/>
      <c r="Q28" s="182"/>
      <c r="R28" s="182"/>
      <c r="S28" s="182"/>
      <c r="T28" s="182"/>
      <c r="U28" s="182"/>
      <c r="V28" s="182"/>
      <c r="W28" s="182"/>
      <c r="X28" s="182"/>
      <c r="Y28" s="182"/>
      <c r="Z28" s="183"/>
    </row>
    <row r="29" spans="7:26" ht="22.2" thickBot="1" x14ac:dyDescent="0.25">
      <c r="G29" s="6"/>
      <c r="H29" s="7"/>
      <c r="I29" s="7"/>
      <c r="J29" s="7"/>
      <c r="K29" s="7"/>
      <c r="L29" s="7"/>
      <c r="M29" s="7"/>
      <c r="N29" s="7"/>
      <c r="O29" s="7"/>
      <c r="P29" s="7"/>
      <c r="Q29" s="7"/>
      <c r="R29" s="7"/>
      <c r="S29" s="7"/>
      <c r="T29" s="7"/>
      <c r="U29" s="7"/>
      <c r="V29" s="1"/>
      <c r="W29" s="1"/>
    </row>
    <row r="30" spans="7:26" ht="21.6" x14ac:dyDescent="0.6">
      <c r="J30" s="180" t="s">
        <v>51</v>
      </c>
      <c r="K30" s="181"/>
      <c r="L30" s="100" t="s">
        <v>45</v>
      </c>
      <c r="M30" s="99"/>
      <c r="N30" s="98" t="s">
        <v>46</v>
      </c>
      <c r="O30" s="99"/>
      <c r="P30" s="98" t="s">
        <v>47</v>
      </c>
      <c r="Q30" s="99"/>
      <c r="R30" s="98" t="s">
        <v>48</v>
      </c>
      <c r="S30" s="99"/>
      <c r="T30" s="98" t="s">
        <v>49</v>
      </c>
      <c r="U30" s="99"/>
      <c r="V30" s="98" t="s">
        <v>50</v>
      </c>
      <c r="W30" s="215"/>
    </row>
    <row r="31" spans="7:26" ht="21.6" customHeight="1" x14ac:dyDescent="0.2">
      <c r="J31" s="355"/>
      <c r="K31" s="356"/>
      <c r="L31" s="107"/>
      <c r="M31" s="108"/>
      <c r="N31" s="101"/>
      <c r="O31" s="102"/>
      <c r="P31" s="101"/>
      <c r="Q31" s="102"/>
      <c r="R31" s="101"/>
      <c r="S31" s="102"/>
      <c r="T31" s="101"/>
      <c r="U31" s="102"/>
      <c r="V31" s="101"/>
      <c r="W31" s="216"/>
    </row>
    <row r="32" spans="7:26" ht="21.6" customHeight="1" x14ac:dyDescent="0.2">
      <c r="J32" s="355"/>
      <c r="K32" s="356"/>
      <c r="L32" s="109"/>
      <c r="M32" s="110"/>
      <c r="N32" s="103"/>
      <c r="O32" s="104"/>
      <c r="P32" s="103"/>
      <c r="Q32" s="104"/>
      <c r="R32" s="103"/>
      <c r="S32" s="104"/>
      <c r="T32" s="103"/>
      <c r="U32" s="104"/>
      <c r="V32" s="103"/>
      <c r="W32" s="217"/>
    </row>
    <row r="33" spans="7:31" ht="13.2" customHeight="1" x14ac:dyDescent="0.2">
      <c r="J33" s="355"/>
      <c r="K33" s="356"/>
      <c r="L33" s="111"/>
      <c r="M33" s="112"/>
      <c r="N33" s="105"/>
      <c r="O33" s="106"/>
      <c r="P33" s="105"/>
      <c r="Q33" s="106"/>
      <c r="R33" s="105"/>
      <c r="S33" s="106"/>
      <c r="T33" s="105"/>
      <c r="U33" s="106"/>
      <c r="V33" s="105"/>
      <c r="W33" s="218"/>
    </row>
    <row r="34" spans="7:31" ht="31.2" customHeight="1" thickBot="1" x14ac:dyDescent="0.25">
      <c r="J34" s="178"/>
      <c r="K34" s="179"/>
      <c r="L34" s="115"/>
      <c r="M34" s="116"/>
      <c r="N34" s="113"/>
      <c r="O34" s="114"/>
      <c r="P34" s="113"/>
      <c r="Q34" s="114"/>
      <c r="R34" s="113"/>
      <c r="S34" s="114"/>
      <c r="T34" s="113"/>
      <c r="U34" s="114"/>
      <c r="V34" s="113"/>
      <c r="W34" s="219"/>
    </row>
    <row r="35" spans="7:31" ht="24.6" customHeight="1" thickBot="1" x14ac:dyDescent="0.25">
      <c r="I35" s="16"/>
      <c r="J35" s="16"/>
      <c r="K35" s="17"/>
      <c r="L35" s="17"/>
      <c r="M35" s="18"/>
      <c r="N35" s="18"/>
      <c r="O35" s="18"/>
      <c r="P35" s="18"/>
      <c r="Q35" s="18"/>
      <c r="R35" s="18"/>
      <c r="S35" s="18"/>
      <c r="T35" s="18"/>
      <c r="U35" s="18"/>
      <c r="V35" s="18"/>
      <c r="W35" s="1"/>
    </row>
    <row r="36" spans="7:31" ht="24.6" customHeight="1" thickBot="1" x14ac:dyDescent="0.25">
      <c r="G36" s="75" t="s">
        <v>74</v>
      </c>
      <c r="H36" s="76"/>
      <c r="I36" s="76"/>
      <c r="J36" s="76"/>
      <c r="K36" s="76"/>
      <c r="L36" s="76"/>
      <c r="M36" s="76"/>
      <c r="N36" s="76"/>
      <c r="O36" s="76"/>
      <c r="P36" s="76"/>
      <c r="Q36" s="76"/>
      <c r="R36" s="76"/>
      <c r="S36" s="76"/>
      <c r="T36" s="76"/>
      <c r="U36" s="76"/>
      <c r="V36" s="76"/>
      <c r="W36" s="76"/>
      <c r="X36" s="76"/>
      <c r="Y36" s="76"/>
      <c r="Z36" s="78"/>
    </row>
    <row r="37" spans="7:31" ht="36.6" customHeight="1" thickBot="1" x14ac:dyDescent="0.25">
      <c r="G37" s="79" t="s">
        <v>73</v>
      </c>
      <c r="H37" s="80"/>
      <c r="I37" s="232">
        <f>COUNTIF($K$41:$K$60,"バッグ・小物")</f>
        <v>0</v>
      </c>
      <c r="J37" s="232"/>
      <c r="K37" s="232"/>
      <c r="L37" s="79" t="s">
        <v>66</v>
      </c>
      <c r="M37" s="80"/>
      <c r="N37" s="357">
        <f>SUMIF($K$41:$K$60,"バッグ・小物",$R$41:$S$60)</f>
        <v>0</v>
      </c>
      <c r="O37" s="156"/>
      <c r="P37" s="156"/>
      <c r="Q37" s="156"/>
      <c r="R37" s="157"/>
      <c r="S37" s="358" t="s">
        <v>68</v>
      </c>
      <c r="T37" s="359"/>
      <c r="U37" s="210">
        <f>SUM(N37:R38)</f>
        <v>0</v>
      </c>
      <c r="V37" s="210"/>
      <c r="W37" s="210"/>
      <c r="X37" s="210"/>
      <c r="Y37" s="210"/>
      <c r="Z37" s="211"/>
    </row>
    <row r="38" spans="7:31" ht="36.6" customHeight="1" thickBot="1" x14ac:dyDescent="0.25">
      <c r="G38" s="81" t="s">
        <v>65</v>
      </c>
      <c r="H38" s="82"/>
      <c r="I38" s="362">
        <f>COUNTIF($K$41:$K$60,"時計")</f>
        <v>0</v>
      </c>
      <c r="J38" s="362"/>
      <c r="K38" s="362"/>
      <c r="L38" s="81" t="s">
        <v>67</v>
      </c>
      <c r="M38" s="82"/>
      <c r="N38" s="367">
        <f>SUMIF($K$41:$K$60,"時計",$R$41:$S$60)</f>
        <v>0</v>
      </c>
      <c r="O38" s="368"/>
      <c r="P38" s="368"/>
      <c r="Q38" s="368"/>
      <c r="R38" s="369"/>
      <c r="S38" s="360"/>
      <c r="T38" s="361"/>
      <c r="U38" s="213"/>
      <c r="V38" s="213"/>
      <c r="W38" s="213"/>
      <c r="X38" s="213"/>
      <c r="Y38" s="213"/>
      <c r="Z38" s="214"/>
    </row>
    <row r="39" spans="7:31" ht="21.6" thickBot="1" x14ac:dyDescent="0.3">
      <c r="G39" s="2"/>
      <c r="H39" s="3"/>
      <c r="I39" s="3"/>
      <c r="J39" s="4"/>
      <c r="K39" s="4"/>
      <c r="L39" s="5"/>
      <c r="M39" s="2"/>
      <c r="N39" s="2"/>
      <c r="O39" s="3"/>
      <c r="P39" s="3"/>
      <c r="Q39" s="5"/>
      <c r="R39" s="3"/>
      <c r="S39" s="3"/>
      <c r="T39" s="3"/>
      <c r="AD39" s="13" t="s">
        <v>61</v>
      </c>
    </row>
    <row r="40" spans="7:31" s="44" customFormat="1" ht="28.2" customHeight="1" thickBot="1" x14ac:dyDescent="0.25">
      <c r="G40" s="40" t="s">
        <v>10</v>
      </c>
      <c r="H40" s="370" t="s">
        <v>69</v>
      </c>
      <c r="I40" s="86"/>
      <c r="J40" s="86"/>
      <c r="K40" s="41" t="s">
        <v>70</v>
      </c>
      <c r="L40" s="41" t="s">
        <v>11</v>
      </c>
      <c r="M40" s="41" t="s">
        <v>12</v>
      </c>
      <c r="N40" s="41" t="s">
        <v>13</v>
      </c>
      <c r="O40" s="41" t="s">
        <v>14</v>
      </c>
      <c r="P40" s="41" t="s">
        <v>15</v>
      </c>
      <c r="Q40" s="41" t="s">
        <v>16</v>
      </c>
      <c r="R40" s="86" t="s">
        <v>17</v>
      </c>
      <c r="S40" s="86"/>
      <c r="T40" s="41" t="s">
        <v>43</v>
      </c>
      <c r="U40" s="41" t="s">
        <v>18</v>
      </c>
      <c r="V40" s="86" t="s">
        <v>59</v>
      </c>
      <c r="W40" s="86"/>
      <c r="X40" s="41" t="s">
        <v>30</v>
      </c>
      <c r="Y40" s="42" t="s">
        <v>60</v>
      </c>
      <c r="Z40" s="43" t="s">
        <v>71</v>
      </c>
      <c r="AD40" s="45" t="s">
        <v>62</v>
      </c>
    </row>
    <row r="41" spans="7:31" ht="40.200000000000003" customHeight="1" x14ac:dyDescent="0.25">
      <c r="G41" s="10">
        <v>1</v>
      </c>
      <c r="H41" s="371"/>
      <c r="I41" s="372"/>
      <c r="J41" s="372"/>
      <c r="K41" s="55"/>
      <c r="L41" s="55"/>
      <c r="M41" s="25"/>
      <c r="N41" s="26"/>
      <c r="O41" s="56"/>
      <c r="P41" s="57"/>
      <c r="Q41" s="57"/>
      <c r="R41" s="365">
        <f t="shared" ref="R41:R60" si="0">ROUNDDOWN(AE41,0)</f>
        <v>0</v>
      </c>
      <c r="S41" s="366"/>
      <c r="T41" s="28">
        <v>0.1</v>
      </c>
      <c r="U41" s="29"/>
      <c r="V41" s="127"/>
      <c r="W41" s="127"/>
      <c r="X41" s="55"/>
      <c r="Y41" s="59"/>
      <c r="Z41" s="58"/>
      <c r="AD41" s="14"/>
      <c r="AE41" s="15">
        <f t="shared" ref="AE41:AE60" si="1">AD41*O41</f>
        <v>0</v>
      </c>
    </row>
    <row r="42" spans="7:31" ht="40.200000000000003" customHeight="1" x14ac:dyDescent="0.25">
      <c r="G42" s="11">
        <v>2</v>
      </c>
      <c r="H42" s="363"/>
      <c r="I42" s="364"/>
      <c r="J42" s="364"/>
      <c r="K42" s="19"/>
      <c r="L42" s="19"/>
      <c r="M42" s="19"/>
      <c r="N42" s="20"/>
      <c r="O42" s="20"/>
      <c r="P42" s="21"/>
      <c r="Q42" s="21"/>
      <c r="R42" s="365">
        <f t="shared" si="0"/>
        <v>0</v>
      </c>
      <c r="S42" s="366"/>
      <c r="T42" s="28">
        <v>0.1</v>
      </c>
      <c r="U42" s="22"/>
      <c r="V42" s="94"/>
      <c r="W42" s="94"/>
      <c r="X42" s="19"/>
      <c r="Y42" s="19"/>
      <c r="Z42" s="46"/>
      <c r="AD42" s="14"/>
      <c r="AE42" s="15">
        <f t="shared" si="1"/>
        <v>0</v>
      </c>
    </row>
    <row r="43" spans="7:31" ht="40.200000000000003" customHeight="1" x14ac:dyDescent="0.25">
      <c r="G43" s="11">
        <v>3</v>
      </c>
      <c r="H43" s="363"/>
      <c r="I43" s="364"/>
      <c r="J43" s="364"/>
      <c r="K43" s="19"/>
      <c r="L43" s="19"/>
      <c r="M43" s="19"/>
      <c r="N43" s="20"/>
      <c r="O43" s="20"/>
      <c r="P43" s="21"/>
      <c r="Q43" s="21"/>
      <c r="R43" s="365">
        <f t="shared" si="0"/>
        <v>0</v>
      </c>
      <c r="S43" s="366"/>
      <c r="T43" s="28">
        <v>0.1</v>
      </c>
      <c r="U43" s="22"/>
      <c r="V43" s="94"/>
      <c r="W43" s="94"/>
      <c r="X43" s="19"/>
      <c r="Y43" s="19"/>
      <c r="Z43" s="46"/>
      <c r="AD43" s="14"/>
      <c r="AE43" s="15">
        <f t="shared" si="1"/>
        <v>0</v>
      </c>
    </row>
    <row r="44" spans="7:31" ht="40.200000000000003" customHeight="1" x14ac:dyDescent="0.25">
      <c r="G44" s="11">
        <v>4</v>
      </c>
      <c r="H44" s="363"/>
      <c r="I44" s="364"/>
      <c r="J44" s="364"/>
      <c r="K44" s="19"/>
      <c r="L44" s="19"/>
      <c r="M44" s="19"/>
      <c r="N44" s="20"/>
      <c r="O44" s="20"/>
      <c r="P44" s="21"/>
      <c r="Q44" s="21"/>
      <c r="R44" s="365">
        <f t="shared" si="0"/>
        <v>0</v>
      </c>
      <c r="S44" s="366"/>
      <c r="T44" s="28">
        <v>0.1</v>
      </c>
      <c r="U44" s="22"/>
      <c r="V44" s="94"/>
      <c r="W44" s="94"/>
      <c r="X44" s="19"/>
      <c r="Y44" s="19"/>
      <c r="Z44" s="46"/>
      <c r="AD44" s="14"/>
      <c r="AE44" s="15">
        <f t="shared" si="1"/>
        <v>0</v>
      </c>
    </row>
    <row r="45" spans="7:31" ht="40.200000000000003" customHeight="1" x14ac:dyDescent="0.25">
      <c r="G45" s="11">
        <v>5</v>
      </c>
      <c r="H45" s="363"/>
      <c r="I45" s="364"/>
      <c r="J45" s="364"/>
      <c r="K45" s="19"/>
      <c r="L45" s="19"/>
      <c r="M45" s="19"/>
      <c r="N45" s="20"/>
      <c r="O45" s="20"/>
      <c r="P45" s="21"/>
      <c r="Q45" s="21"/>
      <c r="R45" s="365">
        <f t="shared" si="0"/>
        <v>0</v>
      </c>
      <c r="S45" s="366"/>
      <c r="T45" s="28">
        <v>0.1</v>
      </c>
      <c r="U45" s="22"/>
      <c r="V45" s="94"/>
      <c r="W45" s="94"/>
      <c r="X45" s="19"/>
      <c r="Y45" s="19"/>
      <c r="Z45" s="46"/>
      <c r="AD45" s="14"/>
      <c r="AE45" s="15">
        <f t="shared" si="1"/>
        <v>0</v>
      </c>
    </row>
    <row r="46" spans="7:31" ht="40.200000000000003" customHeight="1" x14ac:dyDescent="0.25">
      <c r="G46" s="11">
        <v>6</v>
      </c>
      <c r="H46" s="363"/>
      <c r="I46" s="364"/>
      <c r="J46" s="364"/>
      <c r="K46" s="19"/>
      <c r="L46" s="19"/>
      <c r="M46" s="19"/>
      <c r="N46" s="20"/>
      <c r="O46" s="20"/>
      <c r="P46" s="21"/>
      <c r="Q46" s="21"/>
      <c r="R46" s="365">
        <f t="shared" si="0"/>
        <v>0</v>
      </c>
      <c r="S46" s="366"/>
      <c r="T46" s="28">
        <v>0.1</v>
      </c>
      <c r="U46" s="22"/>
      <c r="V46" s="94"/>
      <c r="W46" s="94"/>
      <c r="X46" s="19"/>
      <c r="Y46" s="19"/>
      <c r="Z46" s="46"/>
      <c r="AD46" s="14"/>
      <c r="AE46" s="15">
        <f t="shared" si="1"/>
        <v>0</v>
      </c>
    </row>
    <row r="47" spans="7:31" ht="40.200000000000003" customHeight="1" x14ac:dyDescent="0.25">
      <c r="G47" s="11">
        <v>7</v>
      </c>
      <c r="H47" s="363"/>
      <c r="I47" s="364"/>
      <c r="J47" s="364"/>
      <c r="K47" s="19"/>
      <c r="L47" s="19"/>
      <c r="M47" s="19"/>
      <c r="N47" s="20"/>
      <c r="O47" s="20"/>
      <c r="P47" s="21"/>
      <c r="Q47" s="21"/>
      <c r="R47" s="365">
        <f t="shared" si="0"/>
        <v>0</v>
      </c>
      <c r="S47" s="366"/>
      <c r="T47" s="28">
        <v>0.1</v>
      </c>
      <c r="U47" s="22"/>
      <c r="V47" s="94"/>
      <c r="W47" s="94"/>
      <c r="X47" s="19"/>
      <c r="Y47" s="19"/>
      <c r="Z47" s="46"/>
      <c r="AD47" s="14"/>
      <c r="AE47" s="15">
        <f t="shared" si="1"/>
        <v>0</v>
      </c>
    </row>
    <row r="48" spans="7:31" ht="40.200000000000003" customHeight="1" x14ac:dyDescent="0.25">
      <c r="G48" s="11">
        <v>8</v>
      </c>
      <c r="H48" s="363"/>
      <c r="I48" s="364"/>
      <c r="J48" s="364"/>
      <c r="K48" s="19"/>
      <c r="L48" s="19"/>
      <c r="M48" s="19"/>
      <c r="N48" s="20"/>
      <c r="O48" s="20"/>
      <c r="P48" s="21"/>
      <c r="Q48" s="21"/>
      <c r="R48" s="365">
        <f t="shared" si="0"/>
        <v>0</v>
      </c>
      <c r="S48" s="366"/>
      <c r="T48" s="28">
        <v>0.1</v>
      </c>
      <c r="U48" s="22"/>
      <c r="V48" s="94"/>
      <c r="W48" s="94"/>
      <c r="X48" s="19"/>
      <c r="Y48" s="19"/>
      <c r="Z48" s="46"/>
      <c r="AD48" s="14"/>
      <c r="AE48" s="15">
        <f t="shared" si="1"/>
        <v>0</v>
      </c>
    </row>
    <row r="49" spans="7:31" ht="40.200000000000003" customHeight="1" x14ac:dyDescent="0.25">
      <c r="G49" s="11">
        <v>9</v>
      </c>
      <c r="H49" s="363"/>
      <c r="I49" s="364"/>
      <c r="J49" s="364"/>
      <c r="K49" s="19"/>
      <c r="L49" s="19"/>
      <c r="M49" s="19"/>
      <c r="N49" s="20"/>
      <c r="O49" s="20"/>
      <c r="P49" s="21"/>
      <c r="Q49" s="21"/>
      <c r="R49" s="365">
        <f t="shared" si="0"/>
        <v>0</v>
      </c>
      <c r="S49" s="366"/>
      <c r="T49" s="28">
        <v>0.1</v>
      </c>
      <c r="U49" s="22"/>
      <c r="V49" s="94"/>
      <c r="W49" s="94"/>
      <c r="X49" s="19"/>
      <c r="Y49" s="19"/>
      <c r="Z49" s="46"/>
      <c r="AD49" s="14"/>
      <c r="AE49" s="15">
        <f t="shared" si="1"/>
        <v>0</v>
      </c>
    </row>
    <row r="50" spans="7:31" ht="40.200000000000003" customHeight="1" x14ac:dyDescent="0.25">
      <c r="G50" s="11">
        <v>10</v>
      </c>
      <c r="H50" s="363"/>
      <c r="I50" s="364"/>
      <c r="J50" s="364"/>
      <c r="K50" s="19"/>
      <c r="L50" s="19"/>
      <c r="M50" s="19"/>
      <c r="N50" s="20"/>
      <c r="O50" s="20"/>
      <c r="P50" s="21"/>
      <c r="Q50" s="21"/>
      <c r="R50" s="365">
        <f t="shared" si="0"/>
        <v>0</v>
      </c>
      <c r="S50" s="366"/>
      <c r="T50" s="28">
        <v>0.1</v>
      </c>
      <c r="U50" s="22"/>
      <c r="V50" s="94"/>
      <c r="W50" s="94"/>
      <c r="X50" s="19"/>
      <c r="Y50" s="19"/>
      <c r="Z50" s="46"/>
      <c r="AD50" s="14"/>
      <c r="AE50" s="15">
        <f t="shared" si="1"/>
        <v>0</v>
      </c>
    </row>
    <row r="51" spans="7:31" ht="40.200000000000003" customHeight="1" x14ac:dyDescent="0.25">
      <c r="G51" s="11">
        <v>11</v>
      </c>
      <c r="H51" s="363"/>
      <c r="I51" s="364"/>
      <c r="J51" s="364"/>
      <c r="K51" s="19"/>
      <c r="L51" s="19"/>
      <c r="M51" s="19"/>
      <c r="N51" s="20"/>
      <c r="O51" s="20"/>
      <c r="P51" s="21"/>
      <c r="Q51" s="21"/>
      <c r="R51" s="365">
        <f t="shared" si="0"/>
        <v>0</v>
      </c>
      <c r="S51" s="366"/>
      <c r="T51" s="28">
        <v>0.1</v>
      </c>
      <c r="U51" s="22"/>
      <c r="V51" s="94"/>
      <c r="W51" s="94"/>
      <c r="X51" s="19"/>
      <c r="Y51" s="19"/>
      <c r="Z51" s="46"/>
      <c r="AD51" s="14"/>
      <c r="AE51" s="15">
        <f t="shared" si="1"/>
        <v>0</v>
      </c>
    </row>
    <row r="52" spans="7:31" ht="40.200000000000003" customHeight="1" x14ac:dyDescent="0.25">
      <c r="G52" s="11">
        <v>12</v>
      </c>
      <c r="H52" s="363"/>
      <c r="I52" s="364"/>
      <c r="J52" s="373"/>
      <c r="K52" s="19"/>
      <c r="L52" s="19"/>
      <c r="M52" s="19"/>
      <c r="N52" s="20"/>
      <c r="O52" s="20"/>
      <c r="P52" s="21"/>
      <c r="Q52" s="21"/>
      <c r="R52" s="365">
        <f t="shared" si="0"/>
        <v>0</v>
      </c>
      <c r="S52" s="366"/>
      <c r="T52" s="28">
        <v>0.1</v>
      </c>
      <c r="U52" s="22"/>
      <c r="V52" s="94"/>
      <c r="W52" s="94"/>
      <c r="X52" s="19"/>
      <c r="Y52" s="19"/>
      <c r="Z52" s="46"/>
      <c r="AD52" s="14"/>
      <c r="AE52" s="15">
        <f t="shared" si="1"/>
        <v>0</v>
      </c>
    </row>
    <row r="53" spans="7:31" ht="40.200000000000003" customHeight="1" x14ac:dyDescent="0.25">
      <c r="G53" s="11">
        <v>13</v>
      </c>
      <c r="H53" s="363"/>
      <c r="I53" s="364"/>
      <c r="J53" s="364"/>
      <c r="K53" s="19"/>
      <c r="L53" s="19"/>
      <c r="M53" s="19"/>
      <c r="N53" s="20"/>
      <c r="O53" s="20"/>
      <c r="P53" s="21"/>
      <c r="Q53" s="21"/>
      <c r="R53" s="365">
        <f t="shared" si="0"/>
        <v>0</v>
      </c>
      <c r="S53" s="366"/>
      <c r="T53" s="28">
        <v>0.1</v>
      </c>
      <c r="U53" s="22"/>
      <c r="V53" s="94"/>
      <c r="W53" s="94"/>
      <c r="X53" s="19"/>
      <c r="Y53" s="19"/>
      <c r="Z53" s="46"/>
      <c r="AD53" s="14"/>
      <c r="AE53" s="15">
        <f t="shared" si="1"/>
        <v>0</v>
      </c>
    </row>
    <row r="54" spans="7:31" ht="40.200000000000003" customHeight="1" x14ac:dyDescent="0.25">
      <c r="G54" s="11">
        <v>14</v>
      </c>
      <c r="H54" s="363"/>
      <c r="I54" s="364"/>
      <c r="J54" s="364"/>
      <c r="K54" s="19"/>
      <c r="L54" s="19"/>
      <c r="M54" s="19"/>
      <c r="N54" s="20"/>
      <c r="O54" s="20"/>
      <c r="P54" s="21"/>
      <c r="Q54" s="21"/>
      <c r="R54" s="365">
        <f t="shared" si="0"/>
        <v>0</v>
      </c>
      <c r="S54" s="366"/>
      <c r="T54" s="28">
        <v>0.1</v>
      </c>
      <c r="U54" s="22"/>
      <c r="V54" s="94"/>
      <c r="W54" s="94"/>
      <c r="X54" s="19"/>
      <c r="Y54" s="19"/>
      <c r="Z54" s="46"/>
      <c r="AD54" s="14"/>
      <c r="AE54" s="15">
        <f t="shared" si="1"/>
        <v>0</v>
      </c>
    </row>
    <row r="55" spans="7:31" ht="40.200000000000003" customHeight="1" x14ac:dyDescent="0.25">
      <c r="G55" s="11">
        <v>15</v>
      </c>
      <c r="H55" s="363"/>
      <c r="I55" s="364"/>
      <c r="J55" s="373"/>
      <c r="K55" s="19"/>
      <c r="L55" s="19"/>
      <c r="M55" s="19"/>
      <c r="N55" s="20"/>
      <c r="O55" s="20"/>
      <c r="P55" s="21"/>
      <c r="Q55" s="21"/>
      <c r="R55" s="365">
        <f t="shared" si="0"/>
        <v>0</v>
      </c>
      <c r="S55" s="366"/>
      <c r="T55" s="28">
        <v>0.1</v>
      </c>
      <c r="U55" s="22"/>
      <c r="V55" s="94"/>
      <c r="W55" s="94"/>
      <c r="X55" s="19"/>
      <c r="Y55" s="19"/>
      <c r="Z55" s="46"/>
      <c r="AD55" s="14"/>
      <c r="AE55" s="15">
        <f t="shared" si="1"/>
        <v>0</v>
      </c>
    </row>
    <row r="56" spans="7:31" ht="40.200000000000003" customHeight="1" x14ac:dyDescent="0.25">
      <c r="G56" s="11">
        <v>16</v>
      </c>
      <c r="H56" s="363"/>
      <c r="I56" s="364"/>
      <c r="J56" s="364"/>
      <c r="K56" s="19"/>
      <c r="L56" s="19"/>
      <c r="M56" s="19"/>
      <c r="N56" s="20"/>
      <c r="O56" s="20"/>
      <c r="P56" s="21"/>
      <c r="Q56" s="21"/>
      <c r="R56" s="365">
        <f t="shared" si="0"/>
        <v>0</v>
      </c>
      <c r="S56" s="366"/>
      <c r="T56" s="28">
        <v>0.1</v>
      </c>
      <c r="U56" s="22"/>
      <c r="V56" s="94"/>
      <c r="W56" s="94"/>
      <c r="X56" s="19"/>
      <c r="Y56" s="19"/>
      <c r="Z56" s="46"/>
      <c r="AD56" s="14"/>
      <c r="AE56" s="15">
        <f t="shared" si="1"/>
        <v>0</v>
      </c>
    </row>
    <row r="57" spans="7:31" ht="40.200000000000003" customHeight="1" x14ac:dyDescent="0.25">
      <c r="G57" s="11">
        <v>17</v>
      </c>
      <c r="H57" s="363"/>
      <c r="I57" s="364"/>
      <c r="J57" s="364"/>
      <c r="K57" s="19"/>
      <c r="L57" s="19"/>
      <c r="M57" s="19"/>
      <c r="N57" s="20"/>
      <c r="O57" s="20"/>
      <c r="P57" s="21"/>
      <c r="Q57" s="21"/>
      <c r="R57" s="365">
        <f t="shared" si="0"/>
        <v>0</v>
      </c>
      <c r="S57" s="366"/>
      <c r="T57" s="28">
        <v>0.1</v>
      </c>
      <c r="U57" s="22"/>
      <c r="V57" s="94"/>
      <c r="W57" s="94"/>
      <c r="X57" s="19"/>
      <c r="Y57" s="19"/>
      <c r="Z57" s="46"/>
      <c r="AD57" s="14"/>
      <c r="AE57" s="15">
        <f t="shared" si="1"/>
        <v>0</v>
      </c>
    </row>
    <row r="58" spans="7:31" ht="40.200000000000003" customHeight="1" x14ac:dyDescent="0.25">
      <c r="G58" s="11">
        <v>18</v>
      </c>
      <c r="H58" s="363"/>
      <c r="I58" s="364"/>
      <c r="J58" s="373"/>
      <c r="K58" s="19"/>
      <c r="L58" s="19"/>
      <c r="M58" s="19"/>
      <c r="N58" s="20"/>
      <c r="O58" s="20"/>
      <c r="P58" s="21"/>
      <c r="Q58" s="21"/>
      <c r="R58" s="365">
        <f t="shared" si="0"/>
        <v>0</v>
      </c>
      <c r="S58" s="366"/>
      <c r="T58" s="28">
        <v>0.1</v>
      </c>
      <c r="U58" s="22"/>
      <c r="V58" s="94"/>
      <c r="W58" s="94"/>
      <c r="X58" s="19"/>
      <c r="Y58" s="19"/>
      <c r="Z58" s="46"/>
      <c r="AD58" s="14"/>
      <c r="AE58" s="15">
        <f t="shared" si="1"/>
        <v>0</v>
      </c>
    </row>
    <row r="59" spans="7:31" ht="40.200000000000003" customHeight="1" x14ac:dyDescent="0.25">
      <c r="G59" s="11">
        <v>19</v>
      </c>
      <c r="H59" s="363"/>
      <c r="I59" s="364"/>
      <c r="J59" s="364"/>
      <c r="K59" s="19"/>
      <c r="L59" s="19"/>
      <c r="M59" s="19"/>
      <c r="N59" s="20"/>
      <c r="O59" s="20"/>
      <c r="P59" s="21"/>
      <c r="Q59" s="21"/>
      <c r="R59" s="365">
        <f t="shared" si="0"/>
        <v>0</v>
      </c>
      <c r="S59" s="366"/>
      <c r="T59" s="28">
        <v>0.1</v>
      </c>
      <c r="U59" s="22"/>
      <c r="V59" s="94"/>
      <c r="W59" s="94"/>
      <c r="X59" s="19"/>
      <c r="Y59" s="19"/>
      <c r="Z59" s="46"/>
      <c r="AD59" s="14"/>
      <c r="AE59" s="15">
        <f t="shared" si="1"/>
        <v>0</v>
      </c>
    </row>
    <row r="60" spans="7:31" ht="40.200000000000003" customHeight="1" thickBot="1" x14ac:dyDescent="0.3">
      <c r="G60" s="12">
        <v>20</v>
      </c>
      <c r="H60" s="374"/>
      <c r="I60" s="375"/>
      <c r="J60" s="376"/>
      <c r="K60" s="30"/>
      <c r="L60" s="30"/>
      <c r="M60" s="30"/>
      <c r="N60" s="31"/>
      <c r="O60" s="31"/>
      <c r="P60" s="32"/>
      <c r="Q60" s="32"/>
      <c r="R60" s="377">
        <f t="shared" si="0"/>
        <v>0</v>
      </c>
      <c r="S60" s="378"/>
      <c r="T60" s="50">
        <v>0.1</v>
      </c>
      <c r="U60" s="33"/>
      <c r="V60" s="97"/>
      <c r="W60" s="97"/>
      <c r="X60" s="30"/>
      <c r="Y60" s="30"/>
      <c r="Z60" s="47"/>
      <c r="AD60" s="14"/>
      <c r="AE60" s="15">
        <f t="shared" si="1"/>
        <v>0</v>
      </c>
    </row>
    <row r="62" spans="7:31" ht="13.8" thickBot="1" x14ac:dyDescent="0.25"/>
    <row r="63" spans="7:31" ht="32.4" thickBot="1" x14ac:dyDescent="0.25">
      <c r="G63" s="83" t="s">
        <v>76</v>
      </c>
      <c r="H63" s="84"/>
      <c r="I63" s="84"/>
      <c r="J63" s="84"/>
      <c r="K63" s="84"/>
      <c r="L63" s="84"/>
      <c r="M63" s="84"/>
      <c r="N63" s="84"/>
      <c r="O63" s="84"/>
      <c r="P63" s="84"/>
      <c r="Q63" s="84"/>
      <c r="R63" s="84"/>
      <c r="S63" s="84"/>
      <c r="T63" s="84"/>
      <c r="U63" s="84"/>
      <c r="V63" s="84"/>
      <c r="W63" s="84"/>
      <c r="X63" s="84"/>
      <c r="Y63" s="84"/>
      <c r="Z63" s="85"/>
    </row>
    <row r="64" spans="7:31" ht="19.2" customHeight="1" x14ac:dyDescent="0.2">
      <c r="G64" s="241" t="s">
        <v>21</v>
      </c>
      <c r="H64" s="242"/>
      <c r="I64" s="379" t="s">
        <v>26</v>
      </c>
      <c r="J64" s="381" t="s">
        <v>39</v>
      </c>
      <c r="K64" s="263"/>
      <c r="L64" s="264"/>
      <c r="M64" s="241" t="s">
        <v>38</v>
      </c>
      <c r="N64" s="242"/>
      <c r="O64" s="383" t="s">
        <v>40</v>
      </c>
      <c r="P64" s="385" t="s">
        <v>58</v>
      </c>
      <c r="Q64" s="239"/>
      <c r="R64" s="239"/>
      <c r="S64" s="240"/>
      <c r="T64" s="241" t="s">
        <v>28</v>
      </c>
      <c r="U64" s="242"/>
      <c r="V64" s="247" t="s">
        <v>58</v>
      </c>
      <c r="W64" s="248"/>
      <c r="X64" s="248"/>
      <c r="Y64" s="248"/>
      <c r="Z64" s="249"/>
    </row>
    <row r="65" spans="7:26" ht="19.2" customHeight="1" x14ac:dyDescent="0.2">
      <c r="G65" s="243"/>
      <c r="H65" s="244"/>
      <c r="I65" s="380"/>
      <c r="J65" s="382"/>
      <c r="K65" s="259"/>
      <c r="L65" s="260"/>
      <c r="M65" s="243"/>
      <c r="N65" s="244"/>
      <c r="O65" s="384"/>
      <c r="P65" s="386"/>
      <c r="Q65" s="235"/>
      <c r="R65" s="235"/>
      <c r="S65" s="236"/>
      <c r="T65" s="243"/>
      <c r="U65" s="244"/>
      <c r="V65" s="250"/>
      <c r="W65" s="251"/>
      <c r="X65" s="251"/>
      <c r="Y65" s="251"/>
      <c r="Z65" s="252"/>
    </row>
    <row r="66" spans="7:26" ht="19.2" customHeight="1" x14ac:dyDescent="0.2">
      <c r="G66" s="243"/>
      <c r="H66" s="244"/>
      <c r="I66" s="380" t="s">
        <v>27</v>
      </c>
      <c r="J66" s="382" t="s">
        <v>39</v>
      </c>
      <c r="K66" s="259"/>
      <c r="L66" s="260"/>
      <c r="M66" s="243"/>
      <c r="N66" s="244"/>
      <c r="O66" s="384" t="s">
        <v>41</v>
      </c>
      <c r="P66" s="386" t="s">
        <v>58</v>
      </c>
      <c r="Q66" s="235"/>
      <c r="R66" s="235"/>
      <c r="S66" s="236"/>
      <c r="T66" s="243"/>
      <c r="U66" s="244"/>
      <c r="V66" s="250"/>
      <c r="W66" s="251"/>
      <c r="X66" s="251"/>
      <c r="Y66" s="251"/>
      <c r="Z66" s="252"/>
    </row>
    <row r="67" spans="7:26" ht="19.2" customHeight="1" x14ac:dyDescent="0.2">
      <c r="G67" s="243"/>
      <c r="H67" s="244"/>
      <c r="I67" s="380"/>
      <c r="J67" s="382"/>
      <c r="K67" s="259"/>
      <c r="L67" s="260"/>
      <c r="M67" s="243"/>
      <c r="N67" s="244"/>
      <c r="O67" s="384"/>
      <c r="P67" s="386"/>
      <c r="Q67" s="235"/>
      <c r="R67" s="235"/>
      <c r="S67" s="236"/>
      <c r="T67" s="243"/>
      <c r="U67" s="244"/>
      <c r="V67" s="250"/>
      <c r="W67" s="251"/>
      <c r="X67" s="251"/>
      <c r="Y67" s="251"/>
      <c r="Z67" s="252"/>
    </row>
    <row r="68" spans="7:26" ht="19.2" customHeight="1" x14ac:dyDescent="0.2">
      <c r="G68" s="243"/>
      <c r="H68" s="244"/>
      <c r="I68" s="380" t="s">
        <v>32</v>
      </c>
      <c r="J68" s="382" t="s">
        <v>39</v>
      </c>
      <c r="K68" s="259"/>
      <c r="L68" s="260"/>
      <c r="M68" s="243"/>
      <c r="N68" s="244"/>
      <c r="O68" s="384" t="s">
        <v>42</v>
      </c>
      <c r="P68" s="386" t="s">
        <v>58</v>
      </c>
      <c r="Q68" s="235"/>
      <c r="R68" s="235"/>
      <c r="S68" s="236"/>
      <c r="T68" s="243"/>
      <c r="U68" s="244"/>
      <c r="V68" s="250"/>
      <c r="W68" s="251"/>
      <c r="X68" s="251"/>
      <c r="Y68" s="251"/>
      <c r="Z68" s="252"/>
    </row>
    <row r="69" spans="7:26" ht="19.2" customHeight="1" thickBot="1" x14ac:dyDescent="0.25">
      <c r="G69" s="245"/>
      <c r="H69" s="246"/>
      <c r="I69" s="387"/>
      <c r="J69" s="388"/>
      <c r="K69" s="261"/>
      <c r="L69" s="262"/>
      <c r="M69" s="245"/>
      <c r="N69" s="246"/>
      <c r="O69" s="389"/>
      <c r="P69" s="390"/>
      <c r="Q69" s="237"/>
      <c r="R69" s="237"/>
      <c r="S69" s="238"/>
      <c r="T69" s="245"/>
      <c r="U69" s="246"/>
      <c r="V69" s="253"/>
      <c r="W69" s="254"/>
      <c r="X69" s="254"/>
      <c r="Y69" s="254"/>
      <c r="Z69" s="255"/>
    </row>
    <row r="70" spans="7:26" ht="13.2" customHeight="1" x14ac:dyDescent="0.2">
      <c r="G70" s="256" t="s">
        <v>72</v>
      </c>
      <c r="H70" s="256"/>
      <c r="I70" s="256"/>
      <c r="J70" s="256"/>
      <c r="K70" s="256"/>
      <c r="L70" s="256"/>
      <c r="M70" s="256"/>
      <c r="N70" s="256"/>
      <c r="O70" s="256"/>
      <c r="P70" s="256"/>
      <c r="Q70" s="256"/>
      <c r="R70" s="256"/>
      <c r="S70" s="256"/>
      <c r="T70" s="256"/>
      <c r="U70" s="256"/>
      <c r="V70" s="256"/>
      <c r="W70" s="256"/>
      <c r="X70" s="256"/>
      <c r="Y70" s="256"/>
      <c r="Z70" s="256"/>
    </row>
    <row r="71" spans="7:26" ht="13.2" customHeight="1" x14ac:dyDescent="0.2">
      <c r="G71" s="256"/>
      <c r="H71" s="256"/>
      <c r="I71" s="256"/>
      <c r="J71" s="256"/>
      <c r="K71" s="256"/>
      <c r="L71" s="256"/>
      <c r="M71" s="256"/>
      <c r="N71" s="256"/>
      <c r="O71" s="256"/>
      <c r="P71" s="256"/>
      <c r="Q71" s="256"/>
      <c r="R71" s="256"/>
      <c r="S71" s="256"/>
      <c r="T71" s="256"/>
      <c r="U71" s="256"/>
      <c r="V71" s="256"/>
      <c r="W71" s="256"/>
      <c r="X71" s="256"/>
      <c r="Y71" s="256"/>
      <c r="Z71" s="256"/>
    </row>
    <row r="72" spans="7:26" ht="13.95" customHeight="1" x14ac:dyDescent="0.2">
      <c r="G72" s="256"/>
      <c r="H72" s="256"/>
      <c r="I72" s="256"/>
      <c r="J72" s="256"/>
      <c r="K72" s="256"/>
      <c r="L72" s="256"/>
      <c r="M72" s="256"/>
      <c r="N72" s="256"/>
      <c r="O72" s="256"/>
      <c r="P72" s="256"/>
      <c r="Q72" s="256"/>
      <c r="R72" s="256"/>
      <c r="S72" s="256"/>
      <c r="T72" s="256"/>
      <c r="U72" s="256"/>
      <c r="V72" s="256"/>
      <c r="W72" s="256"/>
      <c r="X72" s="256"/>
      <c r="Y72" s="256"/>
      <c r="Z72" s="256"/>
    </row>
    <row r="73" spans="7:26" ht="13.2" customHeight="1" x14ac:dyDescent="0.2">
      <c r="G73" s="256"/>
      <c r="H73" s="256"/>
      <c r="I73" s="256"/>
      <c r="J73" s="256"/>
      <c r="K73" s="256"/>
      <c r="L73" s="256"/>
      <c r="M73" s="256"/>
      <c r="N73" s="256"/>
      <c r="O73" s="256"/>
      <c r="P73" s="256"/>
      <c r="Q73" s="256"/>
      <c r="R73" s="256"/>
      <c r="S73" s="256"/>
      <c r="T73" s="256"/>
      <c r="U73" s="256"/>
      <c r="V73" s="256"/>
      <c r="W73" s="256"/>
      <c r="X73" s="256"/>
      <c r="Y73" s="256"/>
      <c r="Z73" s="256"/>
    </row>
    <row r="74" spans="7:26" ht="13.2" customHeight="1" x14ac:dyDescent="0.2">
      <c r="G74" s="256"/>
      <c r="H74" s="256"/>
      <c r="I74" s="256"/>
      <c r="J74" s="256"/>
      <c r="K74" s="256"/>
      <c r="L74" s="256"/>
      <c r="M74" s="256"/>
      <c r="N74" s="256"/>
      <c r="O74" s="256"/>
      <c r="P74" s="256"/>
      <c r="Q74" s="256"/>
      <c r="R74" s="256"/>
      <c r="S74" s="256"/>
      <c r="T74" s="256"/>
      <c r="U74" s="256"/>
      <c r="V74" s="256"/>
      <c r="W74" s="256"/>
      <c r="X74" s="256"/>
      <c r="Y74" s="256"/>
      <c r="Z74" s="256"/>
    </row>
    <row r="75" spans="7:26" ht="13.2" customHeight="1" x14ac:dyDescent="0.2">
      <c r="G75" s="256"/>
      <c r="H75" s="256"/>
      <c r="I75" s="256"/>
      <c r="J75" s="256"/>
      <c r="K75" s="256"/>
      <c r="L75" s="256"/>
      <c r="M75" s="256"/>
      <c r="N75" s="256"/>
      <c r="O75" s="256"/>
      <c r="P75" s="256"/>
      <c r="Q75" s="256"/>
      <c r="R75" s="256"/>
      <c r="S75" s="256"/>
      <c r="T75" s="256"/>
      <c r="U75" s="256"/>
      <c r="V75" s="256"/>
      <c r="W75" s="256"/>
      <c r="X75" s="256"/>
      <c r="Y75" s="256"/>
      <c r="Z75" s="256"/>
    </row>
    <row r="76" spans="7:26" ht="13.2" customHeight="1" x14ac:dyDescent="0.2">
      <c r="G76" s="256"/>
      <c r="H76" s="256"/>
      <c r="I76" s="256"/>
      <c r="J76" s="256"/>
      <c r="K76" s="256"/>
      <c r="L76" s="256"/>
      <c r="M76" s="256"/>
      <c r="N76" s="256"/>
      <c r="O76" s="256"/>
      <c r="P76" s="256"/>
      <c r="Q76" s="256"/>
      <c r="R76" s="256"/>
      <c r="S76" s="256"/>
      <c r="T76" s="256"/>
      <c r="U76" s="256"/>
      <c r="V76" s="256"/>
      <c r="W76" s="256"/>
      <c r="X76" s="256"/>
      <c r="Y76" s="256"/>
      <c r="Z76" s="256"/>
    </row>
    <row r="77" spans="7:26" ht="13.2" customHeight="1" x14ac:dyDescent="0.2">
      <c r="G77" s="256"/>
      <c r="H77" s="256"/>
      <c r="I77" s="256"/>
      <c r="J77" s="256"/>
      <c r="K77" s="256"/>
      <c r="L77" s="256"/>
      <c r="M77" s="256"/>
      <c r="N77" s="256"/>
      <c r="O77" s="256"/>
      <c r="P77" s="256"/>
      <c r="Q77" s="256"/>
      <c r="R77" s="256"/>
      <c r="S77" s="256"/>
      <c r="T77" s="256"/>
      <c r="U77" s="256"/>
      <c r="V77" s="256"/>
      <c r="W77" s="256"/>
      <c r="X77" s="256"/>
      <c r="Y77" s="256"/>
      <c r="Z77" s="256"/>
    </row>
    <row r="78" spans="7:26" ht="13.2" customHeight="1" x14ac:dyDescent="0.2">
      <c r="G78" s="256"/>
      <c r="H78" s="256"/>
      <c r="I78" s="256"/>
      <c r="J78" s="256"/>
      <c r="K78" s="256"/>
      <c r="L78" s="256"/>
      <c r="M78" s="256"/>
      <c r="N78" s="256"/>
      <c r="O78" s="256"/>
      <c r="P78" s="256"/>
      <c r="Q78" s="256"/>
      <c r="R78" s="256"/>
      <c r="S78" s="256"/>
      <c r="T78" s="256"/>
      <c r="U78" s="256"/>
      <c r="V78" s="256"/>
      <c r="W78" s="256"/>
      <c r="X78" s="256"/>
      <c r="Y78" s="256"/>
      <c r="Z78" s="256"/>
    </row>
    <row r="79" spans="7:26" x14ac:dyDescent="0.2">
      <c r="G79" s="256"/>
      <c r="H79" s="256"/>
      <c r="I79" s="256"/>
      <c r="J79" s="256"/>
      <c r="K79" s="256"/>
      <c r="L79" s="256"/>
      <c r="M79" s="256"/>
      <c r="N79" s="256"/>
      <c r="O79" s="256"/>
      <c r="P79" s="256"/>
      <c r="Q79" s="256"/>
      <c r="R79" s="256"/>
      <c r="S79" s="256"/>
      <c r="T79" s="256"/>
      <c r="U79" s="256"/>
      <c r="V79" s="256"/>
      <c r="W79" s="256"/>
      <c r="X79" s="256"/>
      <c r="Y79" s="256"/>
      <c r="Z79" s="256"/>
    </row>
    <row r="80" spans="7:26" x14ac:dyDescent="0.2">
      <c r="G80" s="256"/>
      <c r="H80" s="256"/>
      <c r="I80" s="256"/>
      <c r="J80" s="256"/>
      <c r="K80" s="256"/>
      <c r="L80" s="256"/>
      <c r="M80" s="256"/>
      <c r="N80" s="256"/>
      <c r="O80" s="256"/>
      <c r="P80" s="256"/>
      <c r="Q80" s="256"/>
      <c r="R80" s="256"/>
      <c r="S80" s="256"/>
      <c r="T80" s="256"/>
      <c r="U80" s="256"/>
      <c r="V80" s="256"/>
      <c r="W80" s="256"/>
      <c r="X80" s="256"/>
      <c r="Y80" s="256"/>
      <c r="Z80" s="256"/>
    </row>
  </sheetData>
  <mergeCells count="160">
    <mergeCell ref="N13:P13"/>
    <mergeCell ref="U13:V13"/>
    <mergeCell ref="W13:X13"/>
    <mergeCell ref="Y13:Z13"/>
    <mergeCell ref="I14:K14"/>
    <mergeCell ref="N14:P14"/>
    <mergeCell ref="U14:V14"/>
    <mergeCell ref="W14:Z14"/>
    <mergeCell ref="A1:F1"/>
    <mergeCell ref="G7:Z10"/>
    <mergeCell ref="G12:G15"/>
    <mergeCell ref="I12:K12"/>
    <mergeCell ref="L12:L15"/>
    <mergeCell ref="N12:P12"/>
    <mergeCell ref="U12:V12"/>
    <mergeCell ref="W12:X12"/>
    <mergeCell ref="Y12:Z12"/>
    <mergeCell ref="I13:K13"/>
    <mergeCell ref="G19:H19"/>
    <mergeCell ref="I19:P19"/>
    <mergeCell ref="T19:V20"/>
    <mergeCell ref="W19:Z20"/>
    <mergeCell ref="G20:H20"/>
    <mergeCell ref="I20:Q20"/>
    <mergeCell ref="I15:K15"/>
    <mergeCell ref="N15:P15"/>
    <mergeCell ref="U15:V15"/>
    <mergeCell ref="W15:Z15"/>
    <mergeCell ref="G18:H18"/>
    <mergeCell ref="I18:P18"/>
    <mergeCell ref="T18:V18"/>
    <mergeCell ref="W18:Z18"/>
    <mergeCell ref="T24:V24"/>
    <mergeCell ref="W24:Z24"/>
    <mergeCell ref="T25:V25"/>
    <mergeCell ref="W25:Z25"/>
    <mergeCell ref="G27:H27"/>
    <mergeCell ref="I27:N27"/>
    <mergeCell ref="O27:Z27"/>
    <mergeCell ref="G21:H22"/>
    <mergeCell ref="I21:Q22"/>
    <mergeCell ref="T22:V22"/>
    <mergeCell ref="W22:Z22"/>
    <mergeCell ref="G23:Q23"/>
    <mergeCell ref="T23:V23"/>
    <mergeCell ref="W23:Z23"/>
    <mergeCell ref="G28:H28"/>
    <mergeCell ref="I28:N28"/>
    <mergeCell ref="O28:Z28"/>
    <mergeCell ref="J30:K34"/>
    <mergeCell ref="L30:M30"/>
    <mergeCell ref="N30:O30"/>
    <mergeCell ref="P30:Q30"/>
    <mergeCell ref="R30:S30"/>
    <mergeCell ref="T30:U30"/>
    <mergeCell ref="V30:W30"/>
    <mergeCell ref="L34:M34"/>
    <mergeCell ref="N34:O34"/>
    <mergeCell ref="P34:Q34"/>
    <mergeCell ref="R34:S34"/>
    <mergeCell ref="T34:U34"/>
    <mergeCell ref="V34:W34"/>
    <mergeCell ref="L31:M33"/>
    <mergeCell ref="N31:O33"/>
    <mergeCell ref="P31:Q33"/>
    <mergeCell ref="R31:S33"/>
    <mergeCell ref="T31:U33"/>
    <mergeCell ref="V31:W33"/>
    <mergeCell ref="G36:Z36"/>
    <mergeCell ref="G37:H37"/>
    <mergeCell ref="I37:K37"/>
    <mergeCell ref="L37:M37"/>
    <mergeCell ref="N37:R37"/>
    <mergeCell ref="S37:T38"/>
    <mergeCell ref="U37:Z38"/>
    <mergeCell ref="G38:H38"/>
    <mergeCell ref="I38:K38"/>
    <mergeCell ref="L38:M38"/>
    <mergeCell ref="H42:J42"/>
    <mergeCell ref="R42:S42"/>
    <mergeCell ref="V42:W42"/>
    <mergeCell ref="H43:J43"/>
    <mergeCell ref="R43:S43"/>
    <mergeCell ref="V43:W43"/>
    <mergeCell ref="N38:R38"/>
    <mergeCell ref="H40:J40"/>
    <mergeCell ref="R40:S40"/>
    <mergeCell ref="V40:W40"/>
    <mergeCell ref="H41:J41"/>
    <mergeCell ref="R41:S41"/>
    <mergeCell ref="V41:W41"/>
    <mergeCell ref="H46:J46"/>
    <mergeCell ref="R46:S46"/>
    <mergeCell ref="V46:W46"/>
    <mergeCell ref="H47:J47"/>
    <mergeCell ref="R47:S47"/>
    <mergeCell ref="V47:W47"/>
    <mergeCell ref="H44:J44"/>
    <mergeCell ref="R44:S44"/>
    <mergeCell ref="V44:W44"/>
    <mergeCell ref="H45:J45"/>
    <mergeCell ref="R45:S45"/>
    <mergeCell ref="V45:W45"/>
    <mergeCell ref="H50:J50"/>
    <mergeCell ref="R50:S50"/>
    <mergeCell ref="V50:W50"/>
    <mergeCell ref="H51:J51"/>
    <mergeCell ref="R51:S51"/>
    <mergeCell ref="V51:W51"/>
    <mergeCell ref="H48:J48"/>
    <mergeCell ref="R48:S48"/>
    <mergeCell ref="V48:W48"/>
    <mergeCell ref="H49:J49"/>
    <mergeCell ref="R49:S49"/>
    <mergeCell ref="V49:W49"/>
    <mergeCell ref="H54:J54"/>
    <mergeCell ref="R54:S54"/>
    <mergeCell ref="V54:W54"/>
    <mergeCell ref="H55:J55"/>
    <mergeCell ref="R55:S55"/>
    <mergeCell ref="V55:W55"/>
    <mergeCell ref="H52:J52"/>
    <mergeCell ref="R52:S52"/>
    <mergeCell ref="V52:W52"/>
    <mergeCell ref="H53:J53"/>
    <mergeCell ref="R53:S53"/>
    <mergeCell ref="V53:W53"/>
    <mergeCell ref="H58:J58"/>
    <mergeCell ref="R58:S58"/>
    <mergeCell ref="V58:W58"/>
    <mergeCell ref="H59:J59"/>
    <mergeCell ref="R59:S59"/>
    <mergeCell ref="V59:W59"/>
    <mergeCell ref="H56:J56"/>
    <mergeCell ref="R56:S56"/>
    <mergeCell ref="V56:W56"/>
    <mergeCell ref="H57:J57"/>
    <mergeCell ref="R57:S57"/>
    <mergeCell ref="V57:W57"/>
    <mergeCell ref="H60:J60"/>
    <mergeCell ref="R60:S60"/>
    <mergeCell ref="V60:W60"/>
    <mergeCell ref="G63:Z63"/>
    <mergeCell ref="G64:H69"/>
    <mergeCell ref="I64:I65"/>
    <mergeCell ref="J64:L65"/>
    <mergeCell ref="M64:N69"/>
    <mergeCell ref="O64:O65"/>
    <mergeCell ref="P64:S65"/>
    <mergeCell ref="G70:Z80"/>
    <mergeCell ref="T64:U69"/>
    <mergeCell ref="V64:Z69"/>
    <mergeCell ref="I66:I67"/>
    <mergeCell ref="J66:L67"/>
    <mergeCell ref="O66:O67"/>
    <mergeCell ref="P66:S67"/>
    <mergeCell ref="I68:I69"/>
    <mergeCell ref="J68:L69"/>
    <mergeCell ref="O68:O69"/>
    <mergeCell ref="P68:S69"/>
  </mergeCells>
  <phoneticPr fontId="1"/>
  <conditionalFormatting sqref="I12">
    <cfRule type="expression" dxfId="7" priority="8">
      <formula>$H12=TRUE</formula>
    </cfRule>
  </conditionalFormatting>
  <conditionalFormatting sqref="I13">
    <cfRule type="expression" dxfId="6" priority="7">
      <formula>$H$13=TRUE</formula>
    </cfRule>
  </conditionalFormatting>
  <conditionalFormatting sqref="I14">
    <cfRule type="expression" dxfId="5" priority="6">
      <formula>$H$14=TRUE</formula>
    </cfRule>
  </conditionalFormatting>
  <conditionalFormatting sqref="I15">
    <cfRule type="expression" dxfId="4" priority="1">
      <formula>H$15=TRUE</formula>
    </cfRule>
  </conditionalFormatting>
  <conditionalFormatting sqref="N12">
    <cfRule type="expression" dxfId="3" priority="5">
      <formula>$M$12=TRUE</formula>
    </cfRule>
  </conditionalFormatting>
  <conditionalFormatting sqref="N13">
    <cfRule type="expression" dxfId="2" priority="4">
      <formula>$M$13=TRUE</formula>
    </cfRule>
  </conditionalFormatting>
  <conditionalFormatting sqref="N14">
    <cfRule type="expression" dxfId="1" priority="3">
      <formula>$M$14=TRUE</formula>
    </cfRule>
  </conditionalFormatting>
  <conditionalFormatting sqref="N15">
    <cfRule type="expression" dxfId="0" priority="2">
      <formula>$M$15=TRUE</formula>
    </cfRule>
  </conditionalFormatting>
  <dataValidations count="3">
    <dataValidation type="list" allowBlank="1" showInputMessage="1" showErrorMessage="1" sqref="K41:K60" xr:uid="{3FEFC336-F8F6-4BF5-8B31-995DC29D6110}">
      <formula1>"バッグ・小物,時計"</formula1>
    </dataValidation>
    <dataValidation type="list" allowBlank="1" showInputMessage="1" showErrorMessage="1" sqref="X41:X60" xr:uid="{0F4F7A5F-7856-46A6-9617-9BFB6D12C239}">
      <formula1>"〇"</formula1>
    </dataValidation>
    <dataValidation type="list" allowBlank="1" showInputMessage="1" showErrorMessage="1" sqref="T41:T60" xr:uid="{A4C81270-9698-4328-97B0-E2ED5A2A218A}">
      <formula1>"10%,非課税"</formula1>
    </dataValidation>
  </dataValidations>
  <pageMargins left="0.7" right="0.7" top="0.75" bottom="0.75" header="0.3" footer="0.3"/>
  <pageSetup paperSize="9" scale="41"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213360</xdr:colOff>
                    <xdr:row>12</xdr:row>
                    <xdr:rowOff>99060</xdr:rowOff>
                  </from>
                  <to>
                    <xdr:col>8</xdr:col>
                    <xdr:colOff>22860</xdr:colOff>
                    <xdr:row>12</xdr:row>
                    <xdr:rowOff>289560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7</xdr:col>
                    <xdr:colOff>190500</xdr:colOff>
                    <xdr:row>13</xdr:row>
                    <xdr:rowOff>106680</xdr:rowOff>
                  </from>
                  <to>
                    <xdr:col>8</xdr:col>
                    <xdr:colOff>22860</xdr:colOff>
                    <xdr:row>13</xdr:row>
                    <xdr:rowOff>289560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12</xdr:col>
                    <xdr:colOff>220980</xdr:colOff>
                    <xdr:row>11</xdr:row>
                    <xdr:rowOff>30480</xdr:rowOff>
                  </from>
                  <to>
                    <xdr:col>13</xdr:col>
                    <xdr:colOff>60960</xdr:colOff>
                    <xdr:row>12</xdr:row>
                    <xdr:rowOff>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12</xdr:col>
                    <xdr:colOff>220980</xdr:colOff>
                    <xdr:row>12</xdr:row>
                    <xdr:rowOff>83820</xdr:rowOff>
                  </from>
                  <to>
                    <xdr:col>13</xdr:col>
                    <xdr:colOff>60960</xdr:colOff>
                    <xdr:row>13</xdr:row>
                    <xdr:rowOff>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12</xdr:col>
                    <xdr:colOff>220980</xdr:colOff>
                    <xdr:row>13</xdr:row>
                    <xdr:rowOff>68580</xdr:rowOff>
                  </from>
                  <to>
                    <xdr:col>13</xdr:col>
                    <xdr:colOff>60960</xdr:colOff>
                    <xdr:row>14</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12</xdr:col>
                    <xdr:colOff>220980</xdr:colOff>
                    <xdr:row>14</xdr:row>
                    <xdr:rowOff>99060</xdr:rowOff>
                  </from>
                  <to>
                    <xdr:col>13</xdr:col>
                    <xdr:colOff>60960</xdr:colOff>
                    <xdr:row>14</xdr:row>
                    <xdr:rowOff>365760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7</xdr:col>
                    <xdr:colOff>213360</xdr:colOff>
                    <xdr:row>11</xdr:row>
                    <xdr:rowOff>76200</xdr:rowOff>
                  </from>
                  <to>
                    <xdr:col>8</xdr:col>
                    <xdr:colOff>22860</xdr:colOff>
                    <xdr:row>12</xdr:row>
                    <xdr:rowOff>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7</xdr:col>
                    <xdr:colOff>190500</xdr:colOff>
                    <xdr:row>14</xdr:row>
                    <xdr:rowOff>106680</xdr:rowOff>
                  </from>
                  <to>
                    <xdr:col>8</xdr:col>
                    <xdr:colOff>22860</xdr:colOff>
                    <xdr:row>14</xdr:row>
                    <xdr:rowOff>289560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新買取依頼書</vt:lpstr>
      <vt:lpstr>記入方法→</vt:lpstr>
      <vt:lpstr>ブランド</vt:lpstr>
      <vt:lpstr>地金事前入金</vt:lpstr>
      <vt:lpstr>地金通常</vt:lpstr>
      <vt:lpstr>宝飾通常</vt:lpstr>
      <vt:lpstr>商品課</vt:lpstr>
      <vt:lpstr>ブランド!Print_Area</vt:lpstr>
      <vt:lpstr>商品課!Print_Area</vt:lpstr>
      <vt:lpstr>新買取依頼書!Print_Area</vt:lpstr>
      <vt:lpstr>地金事前入金!Print_Area</vt:lpstr>
      <vt:lpstr>地金通常!Print_Area</vt:lpstr>
      <vt:lpstr>宝飾通常!Print_Area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岡武 恵美</cp:lastModifiedBy>
  <cp:lastPrinted>2026-09-23T03:16:20Z</cp:lastPrinted>
  <dcterms:created xsi:type="dcterms:W3CDTF">2026-04-06T04:24:11Z</dcterms:created>
  <dcterms:modified xsi:type="dcterms:W3CDTF">2026-09-23T03:19:24Z</dcterms:modified>
</cp:coreProperties>
</file>